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 tabRatio="824"/>
  </bookViews>
  <sheets>
    <sheet name="Chishui River basin(2011.6)" sheetId="1" r:id="rId1"/>
    <sheet name="Forest catchment(2014.12)" sheetId="2" r:id="rId2"/>
    <sheet name="Datong and Fengxi streams(2015)" sheetId="3" r:id="rId3"/>
    <sheet name="Monthly rainfall isotopes(2015)" sheetId="4" r:id="rId4"/>
    <sheet name="Estimation of X value" sheetId="5" r:id="rId5"/>
  </sheets>
  <calcPr calcId="152511"/>
</workbook>
</file>

<file path=xl/calcChain.xml><?xml version="1.0" encoding="utf-8"?>
<calcChain xmlns="http://schemas.openxmlformats.org/spreadsheetml/2006/main">
  <c r="H3" i="5" l="1"/>
  <c r="H15" i="5" l="1"/>
  <c r="I15" i="5"/>
  <c r="H16" i="5"/>
  <c r="I16" i="5"/>
  <c r="H17" i="5"/>
  <c r="I17" i="5"/>
  <c r="H18" i="5"/>
  <c r="I18" i="5"/>
  <c r="H19" i="5"/>
  <c r="I19" i="5"/>
  <c r="H20" i="5"/>
  <c r="I20" i="5"/>
  <c r="H21" i="5"/>
  <c r="I21" i="5"/>
  <c r="I14" i="5"/>
  <c r="H14" i="5"/>
  <c r="I4" i="5"/>
  <c r="I5" i="5"/>
  <c r="I6" i="5"/>
  <c r="I7" i="5"/>
  <c r="I8" i="5"/>
  <c r="I9" i="5"/>
  <c r="I10" i="5"/>
  <c r="I11" i="5"/>
  <c r="I12" i="5"/>
  <c r="I3" i="5"/>
  <c r="H4" i="5"/>
  <c r="H5" i="5"/>
  <c r="H6" i="5"/>
  <c r="H7" i="5"/>
  <c r="H8" i="5"/>
  <c r="H9" i="5"/>
  <c r="H10" i="5"/>
  <c r="H11" i="5"/>
  <c r="H12" i="5"/>
  <c r="D3" i="4" l="1"/>
  <c r="D4" i="4"/>
  <c r="D5" i="4"/>
  <c r="D6" i="4"/>
  <c r="D7" i="4"/>
  <c r="D8" i="4"/>
  <c r="D9" i="4"/>
  <c r="D10" i="4"/>
  <c r="D11" i="4"/>
  <c r="D12" i="4"/>
  <c r="D13" i="4"/>
  <c r="D2" i="4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2" i="3"/>
  <c r="J3" i="1"/>
  <c r="J4" i="1"/>
  <c r="J5" i="1"/>
  <c r="J6" i="1"/>
  <c r="J7" i="1"/>
  <c r="J8" i="1"/>
  <c r="J9" i="1"/>
  <c r="J10" i="1"/>
  <c r="J11" i="1"/>
  <c r="J12" i="1"/>
  <c r="J13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2" i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9" i="2"/>
  <c r="H80" i="2"/>
  <c r="H81" i="2"/>
  <c r="H82" i="2"/>
  <c r="H83" i="2"/>
  <c r="H84" i="2"/>
  <c r="H85" i="2"/>
  <c r="H2" i="2"/>
</calcChain>
</file>

<file path=xl/sharedStrings.xml><?xml version="1.0" encoding="utf-8"?>
<sst xmlns="http://schemas.openxmlformats.org/spreadsheetml/2006/main" count="242" uniqueCount="92">
  <si>
    <t>2011.6.10</t>
  </si>
  <si>
    <t>2011.6.9</t>
  </si>
  <si>
    <t>2011.6.8</t>
  </si>
  <si>
    <t>2011.6.7</t>
  </si>
  <si>
    <t>2011.6.5</t>
  </si>
  <si>
    <t>2011.6.6</t>
  </si>
  <si>
    <t>2011.6.11</t>
  </si>
  <si>
    <t>2011.6.12</t>
  </si>
  <si>
    <t>Elevation (m.a.s.l)</t>
    <phoneticPr fontId="4" type="noConversion"/>
  </si>
  <si>
    <t>Latitude (°N)</t>
    <phoneticPr fontId="4" type="noConversion"/>
  </si>
  <si>
    <t>Longitude (°E)</t>
    <phoneticPr fontId="4" type="noConversion"/>
  </si>
  <si>
    <t>Distance from the Source (km)</t>
    <phoneticPr fontId="4" type="noConversion"/>
  </si>
  <si>
    <t>Waterfall</t>
    <phoneticPr fontId="4" type="noConversion"/>
  </si>
  <si>
    <t>River</t>
    <phoneticPr fontId="4" type="noConversion"/>
  </si>
  <si>
    <t>Stream</t>
    <phoneticPr fontId="4" type="noConversion"/>
  </si>
  <si>
    <t>Spring</t>
    <phoneticPr fontId="4" type="noConversion"/>
  </si>
  <si>
    <t>Spring</t>
    <phoneticPr fontId="4" type="noConversion"/>
  </si>
  <si>
    <t>Stream</t>
    <phoneticPr fontId="4" type="noConversion"/>
  </si>
  <si>
    <t>Fengxi Stream</t>
    <phoneticPr fontId="4" type="noConversion"/>
  </si>
  <si>
    <t>Datong Stream</t>
    <phoneticPr fontId="4" type="noConversion"/>
  </si>
  <si>
    <t>Sampling Date</t>
    <phoneticPr fontId="4" type="noConversion"/>
  </si>
  <si>
    <t>Branches of Chishui River</t>
    <phoneticPr fontId="4" type="noConversion"/>
  </si>
  <si>
    <t>Main stream of Chishui River</t>
    <phoneticPr fontId="4" type="noConversion"/>
  </si>
  <si>
    <t>Water Type</t>
    <phoneticPr fontId="4" type="noConversion"/>
  </si>
  <si>
    <t>Fog drip</t>
    <phoneticPr fontId="4" type="noConversion"/>
  </si>
  <si>
    <t>River</t>
    <phoneticPr fontId="4" type="noConversion"/>
  </si>
  <si>
    <t>Spring</t>
    <phoneticPr fontId="4" type="noConversion"/>
  </si>
  <si>
    <t>Stream</t>
    <phoneticPr fontId="4" type="noConversion"/>
  </si>
  <si>
    <t>Water Type</t>
    <phoneticPr fontId="4" type="noConversion"/>
  </si>
  <si>
    <t>Sampling Date</t>
    <phoneticPr fontId="4" type="noConversion"/>
  </si>
  <si>
    <t>2011.6.7</t>
    <phoneticPr fontId="4" type="noConversion"/>
  </si>
  <si>
    <t>2011.6.10</t>
    <phoneticPr fontId="4" type="noConversion"/>
  </si>
  <si>
    <t>2014.12.22</t>
    <phoneticPr fontId="4" type="noConversion"/>
  </si>
  <si>
    <t>2014.12.23</t>
  </si>
  <si>
    <t>2014.12.24</t>
  </si>
  <si>
    <t>2014.12.25</t>
  </si>
  <si>
    <t>2014.12.26</t>
  </si>
  <si>
    <r>
      <t>δ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H-vsmow (‰)</t>
    </r>
    <phoneticPr fontId="4" type="noConversion"/>
  </si>
  <si>
    <r>
      <t>δ</t>
    </r>
    <r>
      <rPr>
        <b/>
        <vertAlign val="superscript"/>
        <sz val="10"/>
        <color theme="1"/>
        <rFont val="Arial"/>
        <family val="2"/>
      </rPr>
      <t>18</t>
    </r>
    <r>
      <rPr>
        <b/>
        <sz val="10"/>
        <color theme="1"/>
        <rFont val="Arial"/>
        <family val="2"/>
      </rPr>
      <t>O-vsmow (‰)</t>
    </r>
    <phoneticPr fontId="4" type="noConversion"/>
  </si>
  <si>
    <t>Fengxi Stream</t>
    <phoneticPr fontId="4" type="noConversion"/>
  </si>
  <si>
    <t>2015.6.3</t>
    <phoneticPr fontId="4" type="noConversion"/>
  </si>
  <si>
    <t>2015.6.3</t>
    <phoneticPr fontId="4" type="noConversion"/>
  </si>
  <si>
    <t>2015.6.17</t>
    <phoneticPr fontId="4" type="noConversion"/>
  </si>
  <si>
    <t>2015.7.2</t>
    <phoneticPr fontId="4" type="noConversion"/>
  </si>
  <si>
    <t>2015.7.17</t>
    <phoneticPr fontId="4" type="noConversion"/>
  </si>
  <si>
    <t>2015.8.3</t>
    <phoneticPr fontId="4" type="noConversion"/>
  </si>
  <si>
    <t>2015.8.18</t>
    <phoneticPr fontId="4" type="noConversion"/>
  </si>
  <si>
    <t>2015.9.2</t>
    <phoneticPr fontId="4" type="noConversion"/>
  </si>
  <si>
    <t>2015.9.16</t>
    <phoneticPr fontId="4" type="noConversion"/>
  </si>
  <si>
    <t>2015.10.3</t>
    <phoneticPr fontId="4" type="noConversion"/>
  </si>
  <si>
    <t>2015.10.16</t>
    <phoneticPr fontId="4" type="noConversion"/>
  </si>
  <si>
    <t>2015.11.3</t>
    <phoneticPr fontId="4" type="noConversion"/>
  </si>
  <si>
    <t>2015.11.17</t>
    <phoneticPr fontId="4" type="noConversion"/>
  </si>
  <si>
    <t>2015.12.6</t>
    <phoneticPr fontId="4" type="noConversion"/>
  </si>
  <si>
    <t>2015.12.18</t>
    <phoneticPr fontId="4" type="noConversion"/>
  </si>
  <si>
    <t>2015.6.17</t>
    <phoneticPr fontId="4" type="noConversion"/>
  </si>
  <si>
    <t>2015.7.2</t>
    <phoneticPr fontId="4" type="noConversion"/>
  </si>
  <si>
    <t>2015.7.17</t>
    <phoneticPr fontId="4" type="noConversion"/>
  </si>
  <si>
    <t>2015.8.3</t>
    <phoneticPr fontId="4" type="noConversion"/>
  </si>
  <si>
    <t>2015.9.16</t>
    <phoneticPr fontId="4" type="noConversion"/>
  </si>
  <si>
    <t>2015.11.3</t>
    <phoneticPr fontId="4" type="noConversion"/>
  </si>
  <si>
    <t>2015.12.17</t>
    <phoneticPr fontId="4" type="noConversion"/>
  </si>
  <si>
    <t>Stream</t>
    <phoneticPr fontId="4" type="noConversion"/>
  </si>
  <si>
    <t>Sampling Date</t>
    <phoneticPr fontId="4" type="noConversion"/>
  </si>
  <si>
    <t>Datong Stream</t>
    <phoneticPr fontId="4" type="noConversion"/>
  </si>
  <si>
    <r>
      <t>δ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H-vsmow (‰)</t>
    </r>
  </si>
  <si>
    <r>
      <t>δ</t>
    </r>
    <r>
      <rPr>
        <b/>
        <vertAlign val="superscript"/>
        <sz val="10"/>
        <color theme="1"/>
        <rFont val="Arial"/>
        <family val="2"/>
      </rPr>
      <t>18</t>
    </r>
    <r>
      <rPr>
        <b/>
        <sz val="10"/>
        <color theme="1"/>
        <rFont val="Arial"/>
        <family val="2"/>
      </rPr>
      <t>O-vsmow (‰)</t>
    </r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</si>
  <si>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</si>
  <si>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</si>
  <si>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</si>
  <si>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</si>
  <si>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</si>
  <si>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</si>
  <si>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</si>
  <si>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</si>
  <si>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</si>
  <si>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</si>
  <si>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</si>
  <si>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</si>
  <si>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</si>
  <si>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Precipitation(mm)</t>
  </si>
  <si>
    <t xml:space="preserve">d-excess (‰) </t>
    <phoneticPr fontId="4" type="noConversion"/>
  </si>
  <si>
    <t>Datong catchment</t>
    <phoneticPr fontId="4" type="noConversion"/>
  </si>
  <si>
    <t>Fengxi catchment</t>
    <phoneticPr fontId="4" type="noConversion"/>
  </si>
  <si>
    <t>Baseflow (‰)</t>
    <phoneticPr fontId="4" type="noConversion"/>
  </si>
  <si>
    <t>Fog water (‰)</t>
    <phoneticPr fontId="4" type="noConversion"/>
  </si>
  <si>
    <r>
      <t>δ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H-vsmow</t>
    </r>
    <phoneticPr fontId="4" type="noConversion"/>
  </si>
  <si>
    <r>
      <t>δ</t>
    </r>
    <r>
      <rPr>
        <b/>
        <vertAlign val="superscript"/>
        <sz val="10"/>
        <color theme="1"/>
        <rFont val="Arial"/>
        <family val="2"/>
      </rPr>
      <t>18</t>
    </r>
    <r>
      <rPr>
        <b/>
        <sz val="10"/>
        <color theme="1"/>
        <rFont val="Arial"/>
        <family val="2"/>
      </rPr>
      <t>O-vsmow</t>
    </r>
    <phoneticPr fontId="4" type="noConversion"/>
  </si>
  <si>
    <r>
      <t>By δ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H-vsmow</t>
    </r>
    <phoneticPr fontId="4" type="noConversion"/>
  </si>
  <si>
    <r>
      <t>By δ</t>
    </r>
    <r>
      <rPr>
        <b/>
        <vertAlign val="superscript"/>
        <sz val="10"/>
        <color theme="1"/>
        <rFont val="Arial"/>
        <family val="2"/>
      </rPr>
      <t>18</t>
    </r>
    <r>
      <rPr>
        <b/>
        <sz val="10"/>
        <color theme="1"/>
        <rFont val="Arial"/>
        <family val="2"/>
      </rPr>
      <t>O-vsmow</t>
    </r>
    <phoneticPr fontId="4" type="noConversion"/>
  </si>
  <si>
    <t>VMW of Rainwater (‰)</t>
    <phoneticPr fontId="4" type="noConversion"/>
  </si>
  <si>
    <t>Fog water proportion X (%)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</si>
</sst>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_ "/>
    <numFmt numFmtId="177" formatCode="0.00_ "/>
    <numFmt numFmtId="178" formatCode="0.0000_ "/>
    <numFmt numFmtId="179" formatCode="0.0"/>
    <numFmt numFmtId="180" formatCode="0_ "/>
  </numFmts>
  <fonts count="15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1"/>
      <name val="宋体"/>
      <family val="2"/>
      <scheme val="minor"/>
    </font>
    <font>
      <b/>
      <vertAlign val="superscript"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l"/>
    </font>
    <font>
      <sz val="10"/>
      <name val="Ari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0" fontId="5" fillId="0" borderId="0"/>
  </cellStyleXfs>
  <cellXfs count="39">
    <xf numFmtId="0" fontId="0" fillId="0" borderId="0" xfId="0"/>
    <xf numFmtId="0" fontId="7" fillId="0" borderId="0" xfId="7" applyFont="1" applyAlignment="1">
      <alignment horizontal="center"/>
    </xf>
    <xf numFmtId="178" fontId="7" fillId="0" borderId="0" xfId="7" applyNumberFormat="1" applyFont="1" applyAlignment="1">
      <alignment horizontal="center"/>
    </xf>
    <xf numFmtId="178" fontId="5" fillId="0" borderId="0" xfId="2" applyNumberFormat="1" applyFont="1" applyFill="1" applyAlignment="1">
      <alignment horizontal="center"/>
    </xf>
    <xf numFmtId="0" fontId="5" fillId="0" borderId="0" xfId="2" applyFont="1" applyFill="1" applyAlignment="1">
      <alignment horizontal="center"/>
    </xf>
    <xf numFmtId="176" fontId="5" fillId="0" borderId="0" xfId="2" applyNumberFormat="1" applyFont="1" applyFill="1" applyAlignment="1">
      <alignment horizontal="center" vertical="center"/>
    </xf>
    <xf numFmtId="177" fontId="5" fillId="0" borderId="0" xfId="2" applyNumberFormat="1" applyFont="1" applyFill="1" applyAlignment="1">
      <alignment horizontal="center" vertical="center"/>
    </xf>
    <xf numFmtId="176" fontId="5" fillId="0" borderId="0" xfId="2" applyNumberFormat="1" applyFont="1" applyFill="1" applyAlignment="1">
      <alignment horizontal="center"/>
    </xf>
    <xf numFmtId="177" fontId="5" fillId="0" borderId="0" xfId="2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77" fontId="5" fillId="0" borderId="0" xfId="0" applyNumberFormat="1" applyFont="1" applyFill="1" applyAlignment="1">
      <alignment horizontal="center"/>
    </xf>
    <xf numFmtId="178" fontId="5" fillId="0" borderId="0" xfId="0" applyNumberFormat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9" fillId="0" borderId="0" xfId="0" applyFont="1"/>
    <xf numFmtId="0" fontId="13" fillId="0" borderId="0" xfId="2" applyFont="1" applyAlignment="1">
      <alignment horizontal="center" vertical="center"/>
    </xf>
    <xf numFmtId="176" fontId="13" fillId="0" borderId="0" xfId="2" applyNumberFormat="1" applyFont="1" applyAlignment="1">
      <alignment horizontal="center" vertical="center"/>
    </xf>
    <xf numFmtId="177" fontId="13" fillId="0" borderId="0" xfId="2" applyNumberFormat="1" applyFont="1" applyAlignment="1">
      <alignment horizontal="center" vertical="center"/>
    </xf>
    <xf numFmtId="0" fontId="13" fillId="0" borderId="0" xfId="2" applyFont="1" applyAlignment="1">
      <alignment horizontal="center" vertical="top"/>
    </xf>
    <xf numFmtId="0" fontId="11" fillId="0" borderId="0" xfId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5" fillId="0" borderId="0" xfId="1" applyFont="1" applyFill="1" applyBorder="1" applyAlignment="1">
      <alignment horizontal="center" vertical="center"/>
    </xf>
    <xf numFmtId="178" fontId="5" fillId="0" borderId="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Alignment="1">
      <alignment horizontal="center" vertical="center"/>
    </xf>
    <xf numFmtId="177" fontId="5" fillId="0" borderId="0" xfId="1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178" fontId="14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79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179" fontId="0" fillId="0" borderId="0" xfId="0" applyNumberFormat="1"/>
    <xf numFmtId="176" fontId="5" fillId="0" borderId="0" xfId="0" applyNumberFormat="1" applyFont="1" applyFill="1" applyAlignment="1">
      <alignment horizontal="center"/>
    </xf>
    <xf numFmtId="180" fontId="14" fillId="0" borderId="0" xfId="0" applyNumberFormat="1" applyFont="1" applyAlignment="1">
      <alignment horizontal="center"/>
    </xf>
    <xf numFmtId="0" fontId="14" fillId="0" borderId="0" xfId="0" applyFont="1"/>
    <xf numFmtId="0" fontId="7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12">
    <cellStyle name="Normal 2" xfId="8"/>
    <cellStyle name="Normal_Xl0000167" xfId="9"/>
    <cellStyle name="百分比 2" xfId="10"/>
    <cellStyle name="常规" xfId="0" builtinId="0"/>
    <cellStyle name="常规 2" xfId="2"/>
    <cellStyle name="常规 3" xfId="3"/>
    <cellStyle name="常规 4" xfId="4"/>
    <cellStyle name="常规 5" xfId="5"/>
    <cellStyle name="常规 6" xfId="6"/>
    <cellStyle name="常规 7" xfId="1"/>
    <cellStyle name="常规 7 2" xfId="11"/>
    <cellStyle name="常规 8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zoomScaleNormal="100" workbookViewId="0">
      <selection activeCell="E15" sqref="E15"/>
    </sheetView>
  </sheetViews>
  <sheetFormatPr defaultColWidth="9" defaultRowHeight="12.75"/>
  <cols>
    <col min="1" max="1" width="25.75" style="24" bestFit="1" customWidth="1"/>
    <col min="2" max="2" width="12.625" style="19" bestFit="1" customWidth="1"/>
    <col min="3" max="3" width="13.625" style="19" bestFit="1" customWidth="1"/>
    <col min="4" max="4" width="12.875" style="25" bestFit="1" customWidth="1"/>
    <col min="5" max="5" width="11.375" style="25" bestFit="1" customWidth="1"/>
    <col min="6" max="6" width="16.25" style="19" bestFit="1" customWidth="1"/>
    <col min="7" max="7" width="27" style="19" bestFit="1" customWidth="1"/>
    <col min="8" max="8" width="13.625" style="19" bestFit="1" customWidth="1"/>
    <col min="9" max="9" width="16" style="19" bestFit="1" customWidth="1"/>
    <col min="10" max="10" width="12.375" style="19" bestFit="1" customWidth="1"/>
    <col min="11" max="16384" width="9" style="19"/>
  </cols>
  <sheetData>
    <row r="1" spans="1:10" ht="14.25">
      <c r="A1" s="18"/>
      <c r="B1" s="1" t="s">
        <v>23</v>
      </c>
      <c r="C1" s="1" t="s">
        <v>20</v>
      </c>
      <c r="D1" s="1" t="s">
        <v>10</v>
      </c>
      <c r="E1" s="1" t="s">
        <v>9</v>
      </c>
      <c r="F1" s="1" t="s">
        <v>8</v>
      </c>
      <c r="G1" s="1" t="s">
        <v>11</v>
      </c>
      <c r="H1" s="1" t="s">
        <v>65</v>
      </c>
      <c r="I1" s="1" t="s">
        <v>66</v>
      </c>
      <c r="J1" s="1" t="s">
        <v>81</v>
      </c>
    </row>
    <row r="2" spans="1:10" ht="15" customHeight="1">
      <c r="A2" s="35" t="s">
        <v>22</v>
      </c>
      <c r="B2" s="20" t="s">
        <v>13</v>
      </c>
      <c r="C2" s="21" t="s">
        <v>30</v>
      </c>
      <c r="D2" s="21">
        <v>105.21680000000001</v>
      </c>
      <c r="E2" s="21">
        <v>27.757400000000001</v>
      </c>
      <c r="F2" s="20">
        <v>836</v>
      </c>
      <c r="G2" s="20">
        <v>80</v>
      </c>
      <c r="H2" s="22">
        <v>-53.6</v>
      </c>
      <c r="I2" s="23">
        <v>-8.42</v>
      </c>
      <c r="J2" s="22">
        <f>H2-8*I2</f>
        <v>13.759999999999998</v>
      </c>
    </row>
    <row r="3" spans="1:10">
      <c r="A3" s="35"/>
      <c r="B3" s="20" t="s">
        <v>13</v>
      </c>
      <c r="C3" s="21" t="s">
        <v>2</v>
      </c>
      <c r="D3" s="21">
        <v>104.91500000000001</v>
      </c>
      <c r="E3" s="21">
        <v>27.592300000000002</v>
      </c>
      <c r="F3" s="20">
        <v>1455</v>
      </c>
      <c r="G3" s="20">
        <v>20</v>
      </c>
      <c r="H3" s="22">
        <v>-55.6</v>
      </c>
      <c r="I3" s="23">
        <v>-8.6349999999999998</v>
      </c>
      <c r="J3" s="22">
        <f t="shared" ref="J3:J38" si="0">H3-8*I3</f>
        <v>13.479999999999997</v>
      </c>
    </row>
    <row r="4" spans="1:10">
      <c r="A4" s="35"/>
      <c r="B4" s="20" t="s">
        <v>13</v>
      </c>
      <c r="C4" s="21" t="s">
        <v>2</v>
      </c>
      <c r="D4" s="21">
        <v>105.02889999999999</v>
      </c>
      <c r="E4" s="21">
        <v>27.627199999999998</v>
      </c>
      <c r="F4" s="20">
        <v>1202</v>
      </c>
      <c r="G4" s="20">
        <v>40</v>
      </c>
      <c r="H4" s="22">
        <v>-55.4</v>
      </c>
      <c r="I4" s="23">
        <v>-8.7509999999999994</v>
      </c>
      <c r="J4" s="22">
        <f t="shared" si="0"/>
        <v>14.607999999999997</v>
      </c>
    </row>
    <row r="5" spans="1:10">
      <c r="A5" s="35"/>
      <c r="B5" s="20" t="s">
        <v>13</v>
      </c>
      <c r="C5" s="21" t="s">
        <v>2</v>
      </c>
      <c r="D5" s="21">
        <v>105.4371</v>
      </c>
      <c r="E5" s="21">
        <v>27.778600000000001</v>
      </c>
      <c r="F5" s="20">
        <v>654</v>
      </c>
      <c r="G5" s="20">
        <v>109</v>
      </c>
      <c r="H5" s="22">
        <v>-51.6</v>
      </c>
      <c r="I5" s="23">
        <v>-8.1029999999999998</v>
      </c>
      <c r="J5" s="22">
        <f t="shared" si="0"/>
        <v>13.223999999999997</v>
      </c>
    </row>
    <row r="6" spans="1:10">
      <c r="A6" s="35"/>
      <c r="B6" s="20" t="s">
        <v>13</v>
      </c>
      <c r="C6" s="21" t="s">
        <v>2</v>
      </c>
      <c r="D6" s="21">
        <v>105.3064</v>
      </c>
      <c r="E6" s="21">
        <v>27.709399999999999</v>
      </c>
      <c r="F6" s="20">
        <v>763</v>
      </c>
      <c r="G6" s="20">
        <v>91</v>
      </c>
      <c r="H6" s="22">
        <v>-52.3</v>
      </c>
      <c r="I6" s="23">
        <v>-7.9950000000000001</v>
      </c>
      <c r="J6" s="22">
        <f t="shared" si="0"/>
        <v>11.660000000000004</v>
      </c>
    </row>
    <row r="7" spans="1:10">
      <c r="A7" s="35"/>
      <c r="B7" s="20" t="s">
        <v>13</v>
      </c>
      <c r="C7" s="21" t="s">
        <v>1</v>
      </c>
      <c r="D7" s="21">
        <v>106.0025</v>
      </c>
      <c r="E7" s="21">
        <v>28.266500000000001</v>
      </c>
      <c r="F7" s="20">
        <v>280</v>
      </c>
      <c r="G7" s="20">
        <v>304</v>
      </c>
      <c r="H7" s="22">
        <v>-46.9</v>
      </c>
      <c r="I7" s="23">
        <v>-7.0620000000000003</v>
      </c>
      <c r="J7" s="22">
        <f t="shared" si="0"/>
        <v>9.5960000000000036</v>
      </c>
    </row>
    <row r="8" spans="1:10">
      <c r="A8" s="35"/>
      <c r="B8" s="20" t="s">
        <v>13</v>
      </c>
      <c r="C8" s="21" t="s">
        <v>1</v>
      </c>
      <c r="D8" s="21">
        <v>105.57940000000001</v>
      </c>
      <c r="E8" s="21">
        <v>27.7242</v>
      </c>
      <c r="F8" s="20">
        <v>620</v>
      </c>
      <c r="G8" s="20">
        <v>126</v>
      </c>
      <c r="H8" s="22">
        <v>-52.9</v>
      </c>
      <c r="I8" s="23">
        <v>-8.1080000000000005</v>
      </c>
      <c r="J8" s="22">
        <f t="shared" si="0"/>
        <v>11.964000000000006</v>
      </c>
    </row>
    <row r="9" spans="1:10">
      <c r="A9" s="35"/>
      <c r="B9" s="20" t="s">
        <v>13</v>
      </c>
      <c r="C9" s="21" t="s">
        <v>31</v>
      </c>
      <c r="D9" s="21">
        <v>105.6832</v>
      </c>
      <c r="E9" s="21">
        <v>28.5639</v>
      </c>
      <c r="F9" s="20">
        <v>226</v>
      </c>
      <c r="G9" s="20">
        <v>372</v>
      </c>
      <c r="H9" s="22">
        <v>-41.1</v>
      </c>
      <c r="I9" s="23">
        <v>-6.3209999999999997</v>
      </c>
      <c r="J9" s="22">
        <f t="shared" si="0"/>
        <v>9.4679999999999964</v>
      </c>
    </row>
    <row r="10" spans="1:10">
      <c r="A10" s="35"/>
      <c r="B10" s="20" t="s">
        <v>13</v>
      </c>
      <c r="C10" s="21" t="s">
        <v>31</v>
      </c>
      <c r="D10" s="21">
        <v>105.84690000000001</v>
      </c>
      <c r="E10" s="21">
        <v>28.480599999999999</v>
      </c>
      <c r="F10" s="20">
        <v>255</v>
      </c>
      <c r="G10" s="20">
        <v>345</v>
      </c>
      <c r="H10" s="22">
        <v>-49.5</v>
      </c>
      <c r="I10" s="23">
        <v>-7.6509999999999998</v>
      </c>
      <c r="J10" s="22">
        <f t="shared" si="0"/>
        <v>11.707999999999998</v>
      </c>
    </row>
    <row r="11" spans="1:10">
      <c r="A11" s="35"/>
      <c r="B11" s="20" t="s">
        <v>13</v>
      </c>
      <c r="C11" s="21" t="s">
        <v>31</v>
      </c>
      <c r="D11" s="21">
        <v>105.94750000000001</v>
      </c>
      <c r="E11" s="21">
        <v>28.361799999999999</v>
      </c>
      <c r="F11" s="20">
        <v>258</v>
      </c>
      <c r="G11" s="20">
        <v>317</v>
      </c>
      <c r="H11" s="22">
        <v>-46.7</v>
      </c>
      <c r="I11" s="23">
        <v>-7.1040000000000001</v>
      </c>
      <c r="J11" s="22">
        <f t="shared" si="0"/>
        <v>10.131999999999998</v>
      </c>
    </row>
    <row r="12" spans="1:10">
      <c r="A12" s="35"/>
      <c r="B12" s="20" t="s">
        <v>13</v>
      </c>
      <c r="C12" s="21" t="s">
        <v>31</v>
      </c>
      <c r="D12" s="21">
        <v>106.0356</v>
      </c>
      <c r="E12" s="21">
        <v>28.141100000000002</v>
      </c>
      <c r="F12" s="20">
        <v>306</v>
      </c>
      <c r="G12" s="20">
        <v>285</v>
      </c>
      <c r="H12" s="22">
        <v>-46.3</v>
      </c>
      <c r="I12" s="23">
        <v>-6.9809999999999999</v>
      </c>
      <c r="J12" s="22">
        <f t="shared" si="0"/>
        <v>9.5480000000000018</v>
      </c>
    </row>
    <row r="13" spans="1:10">
      <c r="A13" s="35"/>
      <c r="B13" s="20" t="s">
        <v>13</v>
      </c>
      <c r="C13" s="21" t="s">
        <v>31</v>
      </c>
      <c r="D13" s="21">
        <v>106.37090000000001</v>
      </c>
      <c r="E13" s="21">
        <v>27.858699999999999</v>
      </c>
      <c r="F13" s="20">
        <v>410</v>
      </c>
      <c r="G13" s="20">
        <v>225</v>
      </c>
      <c r="H13" s="22">
        <v>-49.1</v>
      </c>
      <c r="I13" s="23">
        <v>-7.4550000000000001</v>
      </c>
      <c r="J13" s="22">
        <f t="shared" si="0"/>
        <v>10.54</v>
      </c>
    </row>
    <row r="14" spans="1:10">
      <c r="C14" s="21"/>
      <c r="J14" s="22"/>
    </row>
    <row r="15" spans="1:10" ht="15" customHeight="1">
      <c r="A15" s="35" t="s">
        <v>21</v>
      </c>
      <c r="B15" s="20" t="s">
        <v>14</v>
      </c>
      <c r="C15" s="21" t="s">
        <v>4</v>
      </c>
      <c r="D15" s="21">
        <v>106.37139999999999</v>
      </c>
      <c r="E15" s="21">
        <v>27.777899999999999</v>
      </c>
      <c r="F15" s="20">
        <v>628</v>
      </c>
      <c r="G15" s="20">
        <v>220</v>
      </c>
      <c r="H15" s="22">
        <v>-42.4</v>
      </c>
      <c r="I15" s="23">
        <v>-6.0380000000000003</v>
      </c>
      <c r="J15" s="22">
        <f t="shared" si="0"/>
        <v>5.9040000000000035</v>
      </c>
    </row>
    <row r="16" spans="1:10">
      <c r="A16" s="35"/>
      <c r="B16" s="20" t="s">
        <v>14</v>
      </c>
      <c r="C16" s="21" t="s">
        <v>4</v>
      </c>
      <c r="D16" s="21">
        <v>106.06019999999999</v>
      </c>
      <c r="E16" s="21">
        <v>27.698599999999999</v>
      </c>
      <c r="F16" s="20">
        <v>589</v>
      </c>
      <c r="G16" s="20">
        <v>181</v>
      </c>
      <c r="H16" s="22">
        <v>-44.4</v>
      </c>
      <c r="I16" s="23">
        <v>-6.8360000000000003</v>
      </c>
      <c r="J16" s="22">
        <f t="shared" si="0"/>
        <v>10.288000000000004</v>
      </c>
    </row>
    <row r="17" spans="1:10">
      <c r="A17" s="35"/>
      <c r="B17" s="20" t="s">
        <v>14</v>
      </c>
      <c r="C17" s="21" t="s">
        <v>4</v>
      </c>
      <c r="D17" s="21">
        <v>106.2323</v>
      </c>
      <c r="E17" s="21">
        <v>27.6967</v>
      </c>
      <c r="F17" s="20">
        <v>534</v>
      </c>
      <c r="G17" s="20">
        <v>206</v>
      </c>
      <c r="H17" s="22">
        <v>-49.8</v>
      </c>
      <c r="I17" s="23">
        <v>-7.8819999999999997</v>
      </c>
      <c r="J17" s="22">
        <f t="shared" si="0"/>
        <v>13.256</v>
      </c>
    </row>
    <row r="18" spans="1:10">
      <c r="A18" s="35"/>
      <c r="B18" s="20" t="s">
        <v>14</v>
      </c>
      <c r="C18" s="21" t="s">
        <v>4</v>
      </c>
      <c r="D18" s="21">
        <v>106.2567</v>
      </c>
      <c r="E18" s="21">
        <v>27.643799999999999</v>
      </c>
      <c r="F18" s="20">
        <v>614</v>
      </c>
      <c r="G18" s="20">
        <v>206</v>
      </c>
      <c r="H18" s="22">
        <v>-49.4</v>
      </c>
      <c r="I18" s="23">
        <v>-7.67</v>
      </c>
      <c r="J18" s="22">
        <f t="shared" si="0"/>
        <v>11.96</v>
      </c>
    </row>
    <row r="19" spans="1:10">
      <c r="A19" s="35"/>
      <c r="B19" s="20" t="s">
        <v>14</v>
      </c>
      <c r="C19" s="21" t="s">
        <v>5</v>
      </c>
      <c r="D19" s="21">
        <v>105.9088</v>
      </c>
      <c r="E19" s="21">
        <v>27.707799999999999</v>
      </c>
      <c r="F19" s="20">
        <v>497</v>
      </c>
      <c r="G19" s="20">
        <v>174</v>
      </c>
      <c r="H19" s="22">
        <v>-52.8</v>
      </c>
      <c r="I19" s="23">
        <v>-8.1479999999999997</v>
      </c>
      <c r="J19" s="22">
        <f t="shared" si="0"/>
        <v>12.384</v>
      </c>
    </row>
    <row r="20" spans="1:10">
      <c r="A20" s="35"/>
      <c r="B20" s="20" t="s">
        <v>14</v>
      </c>
      <c r="C20" s="21" t="s">
        <v>5</v>
      </c>
      <c r="D20" s="21">
        <v>105.8473</v>
      </c>
      <c r="E20" s="21">
        <v>27.673999999999999</v>
      </c>
      <c r="F20" s="20">
        <v>556</v>
      </c>
      <c r="G20" s="20">
        <v>174</v>
      </c>
      <c r="H20" s="22">
        <v>-52.9</v>
      </c>
      <c r="I20" s="23">
        <v>-8.2070000000000007</v>
      </c>
      <c r="J20" s="22">
        <f t="shared" si="0"/>
        <v>12.756000000000007</v>
      </c>
    </row>
    <row r="21" spans="1:10">
      <c r="A21" s="35"/>
      <c r="B21" s="20" t="s">
        <v>14</v>
      </c>
      <c r="C21" s="21" t="s">
        <v>3</v>
      </c>
      <c r="D21" s="21">
        <v>105.2567</v>
      </c>
      <c r="E21" s="21">
        <v>27.792400000000001</v>
      </c>
      <c r="F21" s="20">
        <v>886</v>
      </c>
      <c r="G21" s="20">
        <v>78</v>
      </c>
      <c r="H21" s="22">
        <v>-47.1</v>
      </c>
      <c r="I21" s="23">
        <v>-7.8979999999999997</v>
      </c>
      <c r="J21" s="22">
        <f t="shared" si="0"/>
        <v>16.083999999999996</v>
      </c>
    </row>
    <row r="22" spans="1:10">
      <c r="A22" s="35"/>
      <c r="B22" s="20" t="s">
        <v>14</v>
      </c>
      <c r="C22" s="21" t="s">
        <v>2</v>
      </c>
      <c r="D22" s="21">
        <v>105.03189999999999</v>
      </c>
      <c r="E22" s="21">
        <v>27.680599999999998</v>
      </c>
      <c r="F22" s="20">
        <v>1107</v>
      </c>
      <c r="G22" s="20">
        <v>48</v>
      </c>
      <c r="H22" s="22">
        <v>-55.7</v>
      </c>
      <c r="I22" s="23">
        <v>-8.6319999999999997</v>
      </c>
      <c r="J22" s="22">
        <f t="shared" si="0"/>
        <v>13.355999999999995</v>
      </c>
    </row>
    <row r="23" spans="1:10">
      <c r="A23" s="35"/>
      <c r="B23" s="20" t="s">
        <v>14</v>
      </c>
      <c r="C23" s="21" t="s">
        <v>2</v>
      </c>
      <c r="D23" s="21">
        <v>105.2029</v>
      </c>
      <c r="E23" s="21">
        <v>27.7438</v>
      </c>
      <c r="F23" s="20">
        <v>981</v>
      </c>
      <c r="G23" s="20">
        <v>78</v>
      </c>
      <c r="H23" s="22">
        <v>-57.3</v>
      </c>
      <c r="I23" s="23">
        <v>-8.5250000000000004</v>
      </c>
      <c r="J23" s="22">
        <f t="shared" si="0"/>
        <v>10.900000000000006</v>
      </c>
    </row>
    <row r="24" spans="1:10">
      <c r="A24" s="35"/>
      <c r="B24" s="20" t="s">
        <v>14</v>
      </c>
      <c r="C24" s="21" t="s">
        <v>1</v>
      </c>
      <c r="D24" s="21">
        <v>105.7072</v>
      </c>
      <c r="E24" s="21">
        <v>27.910900000000002</v>
      </c>
      <c r="F24" s="20">
        <v>1016</v>
      </c>
      <c r="G24" s="20">
        <v>157</v>
      </c>
      <c r="H24" s="22">
        <v>-49.6</v>
      </c>
      <c r="I24" s="23">
        <v>-7.7640000000000002</v>
      </c>
      <c r="J24" s="22">
        <f t="shared" si="0"/>
        <v>12.512</v>
      </c>
    </row>
    <row r="25" spans="1:10">
      <c r="A25" s="35"/>
      <c r="B25" s="20" t="s">
        <v>14</v>
      </c>
      <c r="C25" s="21" t="s">
        <v>1</v>
      </c>
      <c r="D25" s="21">
        <v>105.8053</v>
      </c>
      <c r="E25" s="21">
        <v>27.9923</v>
      </c>
      <c r="F25" s="20">
        <v>576</v>
      </c>
      <c r="G25" s="20">
        <v>285</v>
      </c>
      <c r="H25" s="22">
        <v>-43.9</v>
      </c>
      <c r="I25" s="23">
        <v>-6.7359999999999998</v>
      </c>
      <c r="J25" s="22">
        <f t="shared" si="0"/>
        <v>9.9879999999999995</v>
      </c>
    </row>
    <row r="26" spans="1:10">
      <c r="A26" s="35"/>
      <c r="B26" s="20" t="s">
        <v>14</v>
      </c>
      <c r="C26" s="21" t="s">
        <v>1</v>
      </c>
      <c r="D26" s="21">
        <v>105.94070000000001</v>
      </c>
      <c r="E26" s="21">
        <v>28.097100000000001</v>
      </c>
      <c r="F26" s="20">
        <v>368</v>
      </c>
      <c r="G26" s="20">
        <v>285</v>
      </c>
      <c r="H26" s="22">
        <v>-38.4</v>
      </c>
      <c r="I26" s="23">
        <v>-5.665</v>
      </c>
      <c r="J26" s="22">
        <f t="shared" si="0"/>
        <v>6.9200000000000017</v>
      </c>
    </row>
    <row r="27" spans="1:10">
      <c r="A27" s="35"/>
      <c r="B27" s="20" t="s">
        <v>14</v>
      </c>
      <c r="C27" s="21" t="s">
        <v>1</v>
      </c>
      <c r="D27" s="21">
        <v>105.9924</v>
      </c>
      <c r="E27" s="21">
        <v>28.2105</v>
      </c>
      <c r="F27" s="20">
        <v>351</v>
      </c>
      <c r="G27" s="20">
        <v>302</v>
      </c>
      <c r="H27" s="22">
        <v>-35.799999999999997</v>
      </c>
      <c r="I27" s="23">
        <v>-5.9870000000000001</v>
      </c>
      <c r="J27" s="22">
        <f t="shared" si="0"/>
        <v>12.096000000000004</v>
      </c>
    </row>
    <row r="28" spans="1:10">
      <c r="A28" s="35"/>
      <c r="B28" s="20" t="s">
        <v>18</v>
      </c>
      <c r="C28" s="21" t="s">
        <v>1</v>
      </c>
      <c r="D28" s="21">
        <v>105.7538</v>
      </c>
      <c r="E28" s="21">
        <v>28.444700000000001</v>
      </c>
      <c r="F28" s="20">
        <v>325</v>
      </c>
      <c r="G28" s="20">
        <v>355</v>
      </c>
      <c r="H28" s="22">
        <v>-35.9</v>
      </c>
      <c r="I28" s="23">
        <v>-6.9320000000000004</v>
      </c>
      <c r="J28" s="22">
        <f t="shared" si="0"/>
        <v>19.556000000000004</v>
      </c>
    </row>
    <row r="29" spans="1:10">
      <c r="A29" s="35"/>
      <c r="B29" s="20" t="s">
        <v>12</v>
      </c>
      <c r="C29" s="21" t="s">
        <v>1</v>
      </c>
      <c r="D29" s="21">
        <v>105.7542</v>
      </c>
      <c r="E29" s="21">
        <v>28.444299999999998</v>
      </c>
      <c r="F29" s="20">
        <v>328</v>
      </c>
      <c r="G29" s="20">
        <v>355</v>
      </c>
      <c r="H29" s="22">
        <v>-33.5</v>
      </c>
      <c r="I29" s="23">
        <v>-6.3879999999999999</v>
      </c>
      <c r="J29" s="22">
        <f t="shared" si="0"/>
        <v>17.603999999999999</v>
      </c>
    </row>
    <row r="30" spans="1:10">
      <c r="A30" s="35"/>
      <c r="B30" s="20" t="s">
        <v>12</v>
      </c>
      <c r="C30" s="21" t="s">
        <v>1</v>
      </c>
      <c r="D30" s="21">
        <v>105.7467</v>
      </c>
      <c r="E30" s="21">
        <v>28.4114</v>
      </c>
      <c r="F30" s="20">
        <v>433</v>
      </c>
      <c r="G30" s="20">
        <v>355</v>
      </c>
      <c r="H30" s="22">
        <v>-30.5</v>
      </c>
      <c r="I30" s="23">
        <v>-5.81</v>
      </c>
      <c r="J30" s="22">
        <f t="shared" si="0"/>
        <v>15.979999999999997</v>
      </c>
    </row>
    <row r="31" spans="1:10">
      <c r="A31" s="35"/>
      <c r="B31" s="20" t="s">
        <v>12</v>
      </c>
      <c r="C31" s="21" t="s">
        <v>1</v>
      </c>
      <c r="D31" s="21">
        <v>105.7444</v>
      </c>
      <c r="E31" s="21">
        <v>28.3825</v>
      </c>
      <c r="F31" s="20">
        <v>539</v>
      </c>
      <c r="G31" s="20">
        <v>355</v>
      </c>
      <c r="H31" s="22">
        <v>-34.700000000000003</v>
      </c>
      <c r="I31" s="23">
        <v>-6.3230000000000004</v>
      </c>
      <c r="J31" s="22">
        <f t="shared" si="0"/>
        <v>15.884</v>
      </c>
    </row>
    <row r="32" spans="1:10">
      <c r="A32" s="35"/>
      <c r="B32" s="20" t="s">
        <v>17</v>
      </c>
      <c r="C32" s="21" t="s">
        <v>0</v>
      </c>
      <c r="D32" s="21">
        <v>106.2038</v>
      </c>
      <c r="E32" s="21">
        <v>28.139099999999999</v>
      </c>
      <c r="F32" s="20">
        <v>337</v>
      </c>
      <c r="G32" s="20">
        <v>266</v>
      </c>
      <c r="H32" s="22">
        <v>-46.6</v>
      </c>
      <c r="I32" s="23">
        <v>-7.431</v>
      </c>
      <c r="J32" s="22">
        <f t="shared" si="0"/>
        <v>12.847999999999999</v>
      </c>
    </row>
    <row r="33" spans="1:10">
      <c r="A33" s="35"/>
      <c r="B33" s="20" t="s">
        <v>19</v>
      </c>
      <c r="C33" s="21" t="s">
        <v>0</v>
      </c>
      <c r="D33" s="21">
        <v>105.69</v>
      </c>
      <c r="E33" s="21">
        <v>28.448899999999998</v>
      </c>
      <c r="F33" s="20">
        <v>303</v>
      </c>
      <c r="G33" s="20">
        <v>368</v>
      </c>
      <c r="H33" s="22">
        <v>-31.6</v>
      </c>
      <c r="I33" s="23">
        <v>-5.7679999999999998</v>
      </c>
      <c r="J33" s="22">
        <f t="shared" si="0"/>
        <v>14.543999999999997</v>
      </c>
    </row>
    <row r="34" spans="1:10">
      <c r="A34" s="35"/>
      <c r="B34" s="20" t="s">
        <v>15</v>
      </c>
      <c r="C34" s="21" t="s">
        <v>0</v>
      </c>
      <c r="D34" s="21">
        <v>105.69</v>
      </c>
      <c r="E34" s="21">
        <v>28.448899999999998</v>
      </c>
      <c r="F34" s="20">
        <v>303</v>
      </c>
      <c r="G34" s="20">
        <v>368</v>
      </c>
      <c r="H34" s="22">
        <v>-30.9</v>
      </c>
      <c r="I34" s="23">
        <v>-5.9560000000000004</v>
      </c>
      <c r="J34" s="22">
        <f t="shared" si="0"/>
        <v>16.748000000000005</v>
      </c>
    </row>
    <row r="35" spans="1:10">
      <c r="A35" s="35"/>
      <c r="B35" s="20" t="s">
        <v>16</v>
      </c>
      <c r="C35" s="21" t="s">
        <v>0</v>
      </c>
      <c r="D35" s="21">
        <v>105.6921</v>
      </c>
      <c r="E35" s="21">
        <v>28.453399999999998</v>
      </c>
      <c r="F35" s="20">
        <v>434</v>
      </c>
      <c r="G35" s="20">
        <v>368</v>
      </c>
      <c r="H35" s="22">
        <v>-31.8</v>
      </c>
      <c r="I35" s="23">
        <v>-6.1760000000000002</v>
      </c>
      <c r="J35" s="22">
        <f t="shared" si="0"/>
        <v>17.608000000000001</v>
      </c>
    </row>
    <row r="36" spans="1:10">
      <c r="A36" s="35"/>
      <c r="B36" s="20" t="s">
        <v>17</v>
      </c>
      <c r="C36" s="21" t="s">
        <v>6</v>
      </c>
      <c r="D36" s="21">
        <v>106.506</v>
      </c>
      <c r="E36" s="21">
        <v>27.9663</v>
      </c>
      <c r="F36" s="20">
        <v>1000</v>
      </c>
      <c r="G36" s="20">
        <v>266</v>
      </c>
      <c r="H36" s="22">
        <v>-44.2</v>
      </c>
      <c r="I36" s="23">
        <v>-6.9539999999999997</v>
      </c>
      <c r="J36" s="22">
        <f t="shared" si="0"/>
        <v>11.431999999999995</v>
      </c>
    </row>
    <row r="37" spans="1:10">
      <c r="A37" s="35"/>
      <c r="B37" s="20" t="s">
        <v>17</v>
      </c>
      <c r="C37" s="21" t="s">
        <v>6</v>
      </c>
      <c r="D37" s="21">
        <v>106.50790000000001</v>
      </c>
      <c r="E37" s="21">
        <v>27.958300000000001</v>
      </c>
      <c r="F37" s="20">
        <v>975</v>
      </c>
      <c r="G37" s="20">
        <v>266</v>
      </c>
      <c r="H37" s="22">
        <v>-50.8</v>
      </c>
      <c r="I37" s="23">
        <v>-8.3689999999999998</v>
      </c>
      <c r="J37" s="22">
        <f t="shared" si="0"/>
        <v>16.152000000000001</v>
      </c>
    </row>
    <row r="38" spans="1:10">
      <c r="A38" s="35"/>
      <c r="B38" s="20" t="s">
        <v>17</v>
      </c>
      <c r="C38" s="21" t="s">
        <v>7</v>
      </c>
      <c r="D38" s="21">
        <v>106.78740000000001</v>
      </c>
      <c r="E38" s="21">
        <v>27.878399999999999</v>
      </c>
      <c r="F38" s="20">
        <v>903</v>
      </c>
      <c r="G38" s="20">
        <v>266</v>
      </c>
      <c r="H38" s="22">
        <v>-47.3</v>
      </c>
      <c r="I38" s="23">
        <v>-7.7880000000000003</v>
      </c>
      <c r="J38" s="22">
        <f t="shared" si="0"/>
        <v>15.004000000000005</v>
      </c>
    </row>
  </sheetData>
  <mergeCells count="2">
    <mergeCell ref="A2:A13"/>
    <mergeCell ref="A15:A38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zoomScaleNormal="100" workbookViewId="0">
      <selection activeCell="H9" sqref="H9"/>
    </sheetView>
  </sheetViews>
  <sheetFormatPr defaultColWidth="9" defaultRowHeight="12.75"/>
  <cols>
    <col min="1" max="1" width="10.625" style="9" bestFit="1" customWidth="1"/>
    <col min="2" max="2" width="13.625" style="9" bestFit="1" customWidth="1"/>
    <col min="3" max="3" width="12.875" style="9" bestFit="1" customWidth="1"/>
    <col min="4" max="4" width="11.375" style="11" bestFit="1" customWidth="1"/>
    <col min="5" max="5" width="16.25" style="9" bestFit="1" customWidth="1"/>
    <col min="6" max="6" width="13.625" style="9" bestFit="1" customWidth="1"/>
    <col min="7" max="7" width="14.375" style="9" bestFit="1" customWidth="1"/>
    <col min="8" max="8" width="12.125" style="9" bestFit="1" customWidth="1"/>
    <col min="9" max="16384" width="9" style="9"/>
  </cols>
  <sheetData>
    <row r="1" spans="1:14" ht="14.25">
      <c r="A1" s="1" t="s">
        <v>28</v>
      </c>
      <c r="B1" s="1" t="s">
        <v>29</v>
      </c>
      <c r="C1" s="1" t="s">
        <v>10</v>
      </c>
      <c r="D1" s="2" t="s">
        <v>9</v>
      </c>
      <c r="E1" s="1" t="s">
        <v>8</v>
      </c>
      <c r="F1" s="1" t="s">
        <v>37</v>
      </c>
      <c r="G1" s="1" t="s">
        <v>38</v>
      </c>
      <c r="H1" s="1" t="s">
        <v>81</v>
      </c>
      <c r="I1" s="4"/>
      <c r="J1" s="4"/>
      <c r="K1" s="4"/>
      <c r="L1" s="4"/>
      <c r="M1" s="4"/>
      <c r="N1" s="4"/>
    </row>
    <row r="2" spans="1:14">
      <c r="A2" s="36" t="s">
        <v>24</v>
      </c>
      <c r="B2" s="9" t="s">
        <v>32</v>
      </c>
      <c r="C2" s="3">
        <v>105.6353</v>
      </c>
      <c r="D2" s="3">
        <v>28.438700000000001</v>
      </c>
      <c r="E2" s="4">
        <v>465</v>
      </c>
      <c r="F2" s="5">
        <v>7.3</v>
      </c>
      <c r="G2" s="6">
        <v>-3.24</v>
      </c>
      <c r="H2" s="5">
        <f>F2-8*G2</f>
        <v>33.22</v>
      </c>
      <c r="I2" s="10"/>
    </row>
    <row r="3" spans="1:14">
      <c r="A3" s="36"/>
      <c r="B3" s="9" t="s">
        <v>32</v>
      </c>
      <c r="C3" s="3">
        <v>105.64239999999999</v>
      </c>
      <c r="D3" s="3">
        <v>28.433499999999999</v>
      </c>
      <c r="E3" s="4">
        <v>523</v>
      </c>
      <c r="F3" s="5">
        <v>24.3</v>
      </c>
      <c r="G3" s="6">
        <v>0.56000000000000005</v>
      </c>
      <c r="H3" s="5">
        <f t="shared" ref="H3:H66" si="0">F3-8*G3</f>
        <v>19.82</v>
      </c>
    </row>
    <row r="4" spans="1:14">
      <c r="A4" s="36"/>
      <c r="B4" s="9" t="s">
        <v>32</v>
      </c>
      <c r="C4" s="3">
        <v>105.64700000000001</v>
      </c>
      <c r="D4" s="3">
        <v>28.424399999999999</v>
      </c>
      <c r="E4" s="4">
        <v>645</v>
      </c>
      <c r="F4" s="5">
        <v>29.5</v>
      </c>
      <c r="G4" s="6">
        <v>0.6</v>
      </c>
      <c r="H4" s="5">
        <f t="shared" si="0"/>
        <v>24.7</v>
      </c>
    </row>
    <row r="5" spans="1:14">
      <c r="A5" s="36"/>
      <c r="B5" s="9" t="s">
        <v>32</v>
      </c>
      <c r="C5" s="3">
        <v>105.6473</v>
      </c>
      <c r="D5" s="3">
        <v>28.424299999999999</v>
      </c>
      <c r="E5" s="4">
        <v>654</v>
      </c>
      <c r="F5" s="5">
        <v>22.7</v>
      </c>
      <c r="G5" s="6">
        <v>-1.06</v>
      </c>
      <c r="H5" s="5">
        <f t="shared" si="0"/>
        <v>31.18</v>
      </c>
    </row>
    <row r="6" spans="1:14">
      <c r="A6" s="36"/>
      <c r="B6" s="9" t="s">
        <v>32</v>
      </c>
      <c r="C6" s="3">
        <v>105.6456</v>
      </c>
      <c r="D6" s="3">
        <v>28.425000000000001</v>
      </c>
      <c r="E6" s="4">
        <v>589</v>
      </c>
      <c r="F6" s="5">
        <v>3.5</v>
      </c>
      <c r="G6" s="6">
        <v>-2.41</v>
      </c>
      <c r="H6" s="5">
        <f t="shared" si="0"/>
        <v>22.78</v>
      </c>
    </row>
    <row r="7" spans="1:14">
      <c r="A7" s="36"/>
      <c r="B7" s="9" t="s">
        <v>33</v>
      </c>
      <c r="C7" s="3">
        <v>105.6574</v>
      </c>
      <c r="D7" s="3">
        <v>28.488299999999999</v>
      </c>
      <c r="E7" s="4">
        <v>250</v>
      </c>
      <c r="F7" s="5">
        <v>20</v>
      </c>
      <c r="G7" s="6">
        <v>-1.04</v>
      </c>
      <c r="H7" s="5">
        <f t="shared" si="0"/>
        <v>28.32</v>
      </c>
    </row>
    <row r="8" spans="1:14">
      <c r="A8" s="36"/>
      <c r="B8" s="9" t="s">
        <v>33</v>
      </c>
      <c r="C8" s="3">
        <v>105.6806</v>
      </c>
      <c r="D8" s="3">
        <v>28.456900000000001</v>
      </c>
      <c r="E8" s="4">
        <v>306</v>
      </c>
      <c r="F8" s="5">
        <v>26.4</v>
      </c>
      <c r="G8" s="6">
        <v>-0.19</v>
      </c>
      <c r="H8" s="5">
        <f t="shared" si="0"/>
        <v>27.919999999999998</v>
      </c>
    </row>
    <row r="9" spans="1:14">
      <c r="A9" s="36"/>
      <c r="B9" s="9" t="s">
        <v>33</v>
      </c>
      <c r="C9" s="3">
        <v>105.69370000000001</v>
      </c>
      <c r="D9" s="3">
        <v>28.412600000000001</v>
      </c>
      <c r="E9" s="4">
        <v>500</v>
      </c>
      <c r="F9" s="5">
        <v>30.2</v>
      </c>
      <c r="G9" s="6">
        <v>7.0000000000000007E-2</v>
      </c>
      <c r="H9" s="5">
        <f t="shared" si="0"/>
        <v>29.64</v>
      </c>
    </row>
    <row r="10" spans="1:14">
      <c r="A10" s="36"/>
      <c r="B10" s="9" t="s">
        <v>33</v>
      </c>
      <c r="C10" s="3">
        <v>105.7012</v>
      </c>
      <c r="D10" s="3">
        <v>28.401900000000001</v>
      </c>
      <c r="E10" s="4">
        <v>689</v>
      </c>
      <c r="F10" s="5">
        <v>31.5</v>
      </c>
      <c r="G10" s="6">
        <v>0.93</v>
      </c>
      <c r="H10" s="5">
        <f t="shared" si="0"/>
        <v>24.06</v>
      </c>
    </row>
    <row r="11" spans="1:14">
      <c r="A11" s="36"/>
      <c r="B11" s="9" t="s">
        <v>33</v>
      </c>
      <c r="C11" s="3">
        <v>105.7028</v>
      </c>
      <c r="D11" s="3">
        <v>28.394500000000001</v>
      </c>
      <c r="E11" s="4">
        <v>856</v>
      </c>
      <c r="F11" s="5">
        <v>28</v>
      </c>
      <c r="G11" s="6">
        <v>-0.3</v>
      </c>
      <c r="H11" s="5">
        <f t="shared" si="0"/>
        <v>30.4</v>
      </c>
    </row>
    <row r="12" spans="1:14">
      <c r="A12" s="36"/>
      <c r="B12" s="9" t="s">
        <v>34</v>
      </c>
      <c r="C12" s="3">
        <v>105.7774</v>
      </c>
      <c r="D12" s="3">
        <v>28.3642</v>
      </c>
      <c r="E12" s="4">
        <v>752</v>
      </c>
      <c r="F12" s="5">
        <v>9.3000000000000007</v>
      </c>
      <c r="G12" s="6">
        <v>-2.48</v>
      </c>
      <c r="H12" s="5">
        <f t="shared" si="0"/>
        <v>29.14</v>
      </c>
    </row>
    <row r="13" spans="1:14">
      <c r="A13" s="36"/>
      <c r="B13" s="9" t="s">
        <v>34</v>
      </c>
      <c r="C13" s="3">
        <v>105.7655</v>
      </c>
      <c r="D13" s="3">
        <v>28.3582</v>
      </c>
      <c r="E13" s="4">
        <v>923</v>
      </c>
      <c r="F13" s="5">
        <v>8.3000000000000007</v>
      </c>
      <c r="G13" s="6">
        <v>-3.62</v>
      </c>
      <c r="H13" s="5">
        <f t="shared" si="0"/>
        <v>37.260000000000005</v>
      </c>
    </row>
    <row r="14" spans="1:14">
      <c r="A14" s="36"/>
      <c r="B14" s="9" t="s">
        <v>34</v>
      </c>
      <c r="C14" s="3">
        <v>105.77119999999999</v>
      </c>
      <c r="D14" s="3">
        <v>28.352900000000002</v>
      </c>
      <c r="E14" s="4">
        <v>1088</v>
      </c>
      <c r="F14" s="5">
        <v>19.7</v>
      </c>
      <c r="G14" s="6">
        <v>-1.2</v>
      </c>
      <c r="H14" s="5">
        <f t="shared" si="0"/>
        <v>29.299999999999997</v>
      </c>
    </row>
    <row r="15" spans="1:14">
      <c r="A15" s="36"/>
      <c r="B15" s="9" t="s">
        <v>34</v>
      </c>
      <c r="C15" s="3">
        <v>105.7694</v>
      </c>
      <c r="D15" s="3">
        <v>28.337800000000001</v>
      </c>
      <c r="E15" s="4">
        <v>1140</v>
      </c>
      <c r="F15" s="5">
        <v>21.2</v>
      </c>
      <c r="G15" s="6">
        <v>-2.44</v>
      </c>
      <c r="H15" s="5">
        <f t="shared" si="0"/>
        <v>40.72</v>
      </c>
    </row>
    <row r="16" spans="1:14">
      <c r="A16" s="36"/>
      <c r="B16" s="9" t="s">
        <v>35</v>
      </c>
      <c r="C16" s="3">
        <v>105.72539999999999</v>
      </c>
      <c r="D16" s="3">
        <v>28.387</v>
      </c>
      <c r="E16" s="4">
        <v>874</v>
      </c>
      <c r="F16" s="5">
        <v>18.600000000000001</v>
      </c>
      <c r="G16" s="6">
        <v>-1.93</v>
      </c>
      <c r="H16" s="5">
        <f t="shared" si="0"/>
        <v>34.04</v>
      </c>
    </row>
    <row r="17" spans="1:10">
      <c r="A17" s="36"/>
      <c r="B17" s="9" t="s">
        <v>35</v>
      </c>
      <c r="C17" s="3">
        <v>105.7405</v>
      </c>
      <c r="D17" s="3">
        <v>28.4298</v>
      </c>
      <c r="E17" s="4">
        <v>406</v>
      </c>
      <c r="F17" s="5">
        <v>21.3</v>
      </c>
      <c r="G17" s="6">
        <v>-1.05</v>
      </c>
      <c r="H17" s="5">
        <f t="shared" si="0"/>
        <v>29.700000000000003</v>
      </c>
    </row>
    <row r="18" spans="1:10">
      <c r="A18" s="36"/>
      <c r="B18" s="9" t="s">
        <v>35</v>
      </c>
      <c r="C18" s="3">
        <v>105.73399999999999</v>
      </c>
      <c r="D18" s="3">
        <v>28.4284</v>
      </c>
      <c r="E18" s="4">
        <v>563</v>
      </c>
      <c r="F18" s="5">
        <v>26.6</v>
      </c>
      <c r="G18" s="6">
        <v>0.47</v>
      </c>
      <c r="H18" s="5">
        <f t="shared" si="0"/>
        <v>22.840000000000003</v>
      </c>
    </row>
    <row r="19" spans="1:10">
      <c r="A19" s="36"/>
      <c r="B19" s="9" t="s">
        <v>35</v>
      </c>
      <c r="C19" s="3">
        <v>105.73350000000001</v>
      </c>
      <c r="D19" s="3">
        <v>28.427600000000002</v>
      </c>
      <c r="E19" s="4">
        <v>604</v>
      </c>
      <c r="F19" s="5">
        <v>7.5</v>
      </c>
      <c r="G19" s="6">
        <v>-2.41</v>
      </c>
      <c r="H19" s="5">
        <f t="shared" si="0"/>
        <v>26.78</v>
      </c>
      <c r="J19" s="32"/>
    </row>
    <row r="20" spans="1:10">
      <c r="C20" s="11"/>
      <c r="H20" s="5"/>
    </row>
    <row r="21" spans="1:10">
      <c r="A21" s="36" t="s">
        <v>26</v>
      </c>
      <c r="B21" s="9" t="s">
        <v>32</v>
      </c>
      <c r="C21" s="3">
        <v>105.64239999999999</v>
      </c>
      <c r="D21" s="3">
        <v>28.433499999999999</v>
      </c>
      <c r="E21" s="4">
        <v>523</v>
      </c>
      <c r="F21" s="5">
        <v>-33.6</v>
      </c>
      <c r="G21" s="6">
        <v>-5.74</v>
      </c>
      <c r="H21" s="5">
        <f t="shared" si="0"/>
        <v>12.32</v>
      </c>
      <c r="I21" s="32"/>
      <c r="J21" s="32"/>
    </row>
    <row r="22" spans="1:10">
      <c r="A22" s="36"/>
      <c r="B22" s="9" t="s">
        <v>32</v>
      </c>
      <c r="C22" s="3">
        <v>105.64279999999999</v>
      </c>
      <c r="D22" s="3">
        <v>28.430199999999999</v>
      </c>
      <c r="E22" s="4">
        <v>539</v>
      </c>
      <c r="F22" s="5">
        <v>-36.6</v>
      </c>
      <c r="G22" s="6">
        <v>-6.06</v>
      </c>
      <c r="H22" s="5">
        <f t="shared" si="0"/>
        <v>11.879999999999995</v>
      </c>
    </row>
    <row r="23" spans="1:10">
      <c r="A23" s="36"/>
      <c r="B23" s="9" t="s">
        <v>32</v>
      </c>
      <c r="C23" s="3">
        <v>105.6343</v>
      </c>
      <c r="D23" s="3">
        <v>28.440300000000001</v>
      </c>
      <c r="E23" s="4">
        <v>451</v>
      </c>
      <c r="F23" s="5">
        <v>-31.8</v>
      </c>
      <c r="G23" s="6">
        <v>-6.09</v>
      </c>
      <c r="H23" s="5">
        <f t="shared" si="0"/>
        <v>16.919999999999998</v>
      </c>
    </row>
    <row r="24" spans="1:10">
      <c r="A24" s="36"/>
      <c r="B24" s="9" t="s">
        <v>32</v>
      </c>
      <c r="C24" s="3">
        <v>105.63849999999999</v>
      </c>
      <c r="D24" s="3">
        <v>28.4435</v>
      </c>
      <c r="E24" s="4">
        <v>423</v>
      </c>
      <c r="F24" s="5">
        <v>-34.700000000000003</v>
      </c>
      <c r="G24" s="6">
        <v>-6.14</v>
      </c>
      <c r="H24" s="5">
        <f t="shared" si="0"/>
        <v>14.419999999999995</v>
      </c>
    </row>
    <row r="25" spans="1:10">
      <c r="A25" s="36"/>
      <c r="B25" s="9" t="s">
        <v>32</v>
      </c>
      <c r="C25" s="3">
        <v>105.63939999999999</v>
      </c>
      <c r="D25" s="3">
        <v>28.444800000000001</v>
      </c>
      <c r="E25" s="4">
        <v>415</v>
      </c>
      <c r="F25" s="5">
        <v>-36.6</v>
      </c>
      <c r="G25" s="6">
        <v>-6.25</v>
      </c>
      <c r="H25" s="5">
        <f t="shared" si="0"/>
        <v>13.399999999999999</v>
      </c>
    </row>
    <row r="26" spans="1:10">
      <c r="A26" s="36"/>
      <c r="B26" s="9" t="s">
        <v>32</v>
      </c>
      <c r="C26" s="3">
        <v>105.64019999999999</v>
      </c>
      <c r="D26" s="3">
        <v>28.445399999999999</v>
      </c>
      <c r="E26" s="4">
        <v>425</v>
      </c>
      <c r="F26" s="5">
        <v>-35.5</v>
      </c>
      <c r="G26" s="6">
        <v>-6.35</v>
      </c>
      <c r="H26" s="5">
        <f t="shared" si="0"/>
        <v>15.299999999999997</v>
      </c>
    </row>
    <row r="27" spans="1:10">
      <c r="A27" s="36"/>
      <c r="B27" s="9" t="s">
        <v>32</v>
      </c>
      <c r="C27" s="3">
        <v>105.64619999999999</v>
      </c>
      <c r="D27" s="3">
        <v>28.459099999999999</v>
      </c>
      <c r="E27" s="4">
        <v>351</v>
      </c>
      <c r="F27" s="5">
        <v>-36.1</v>
      </c>
      <c r="G27" s="6">
        <v>-6.36</v>
      </c>
      <c r="H27" s="5">
        <f t="shared" si="0"/>
        <v>14.780000000000001</v>
      </c>
    </row>
    <row r="28" spans="1:10">
      <c r="A28" s="36"/>
      <c r="B28" s="9" t="s">
        <v>33</v>
      </c>
      <c r="C28" s="3">
        <v>105.7028</v>
      </c>
      <c r="D28" s="3">
        <v>28.394500000000001</v>
      </c>
      <c r="E28" s="4">
        <v>856</v>
      </c>
      <c r="F28" s="5">
        <v>-37.6</v>
      </c>
      <c r="G28" s="6">
        <v>-6.79</v>
      </c>
      <c r="H28" s="5">
        <f t="shared" si="0"/>
        <v>16.72</v>
      </c>
    </row>
    <row r="29" spans="1:10">
      <c r="A29" s="36"/>
      <c r="B29" s="9" t="s">
        <v>33</v>
      </c>
      <c r="C29" s="3">
        <v>105.70869999999999</v>
      </c>
      <c r="D29" s="3">
        <v>28.367799999999999</v>
      </c>
      <c r="E29" s="4">
        <v>1090</v>
      </c>
      <c r="F29" s="5">
        <v>-46.1</v>
      </c>
      <c r="G29" s="6">
        <v>-7.91</v>
      </c>
      <c r="H29" s="5">
        <f t="shared" si="0"/>
        <v>17.18</v>
      </c>
    </row>
    <row r="30" spans="1:10">
      <c r="A30" s="36"/>
      <c r="B30" s="9" t="s">
        <v>33</v>
      </c>
      <c r="C30" s="3">
        <v>105.7371</v>
      </c>
      <c r="D30" s="3">
        <v>28.3629</v>
      </c>
      <c r="E30" s="4">
        <v>673</v>
      </c>
      <c r="F30" s="5">
        <v>-32.9</v>
      </c>
      <c r="G30" s="6">
        <v>-5.63</v>
      </c>
      <c r="H30" s="5">
        <f t="shared" si="0"/>
        <v>12.14</v>
      </c>
    </row>
    <row r="31" spans="1:10">
      <c r="A31" s="36"/>
      <c r="B31" s="9" t="s">
        <v>33</v>
      </c>
      <c r="C31" s="3">
        <v>105.74339999999999</v>
      </c>
      <c r="D31" s="3">
        <v>28.3674</v>
      </c>
      <c r="E31" s="4">
        <v>698</v>
      </c>
      <c r="F31" s="5">
        <v>-36.6</v>
      </c>
      <c r="G31" s="6">
        <v>-6.25</v>
      </c>
      <c r="H31" s="5">
        <f t="shared" si="0"/>
        <v>13.399999999999999</v>
      </c>
    </row>
    <row r="32" spans="1:10">
      <c r="A32" s="36"/>
      <c r="B32" s="9" t="s">
        <v>34</v>
      </c>
      <c r="C32" s="3">
        <v>105.7542</v>
      </c>
      <c r="D32" s="3">
        <v>28.385899999999999</v>
      </c>
      <c r="E32" s="4">
        <v>623</v>
      </c>
      <c r="F32" s="5">
        <v>-40.5</v>
      </c>
      <c r="G32" s="6">
        <v>-6.93</v>
      </c>
      <c r="H32" s="5">
        <f t="shared" si="0"/>
        <v>14.939999999999998</v>
      </c>
    </row>
    <row r="33" spans="1:9">
      <c r="A33" s="36"/>
      <c r="B33" s="9" t="s">
        <v>34</v>
      </c>
      <c r="C33" s="3">
        <v>105.7604</v>
      </c>
      <c r="D33" s="3">
        <v>28.356000000000002</v>
      </c>
      <c r="E33" s="4">
        <v>980</v>
      </c>
      <c r="F33" s="5">
        <v>-41.8</v>
      </c>
      <c r="G33" s="6">
        <v>-7.4</v>
      </c>
      <c r="H33" s="5">
        <f t="shared" si="0"/>
        <v>17.400000000000006</v>
      </c>
    </row>
    <row r="34" spans="1:9">
      <c r="A34" s="36"/>
      <c r="B34" s="9" t="s">
        <v>34</v>
      </c>
      <c r="C34" s="3">
        <v>105.7705</v>
      </c>
      <c r="D34" s="3">
        <v>28.354399999999998</v>
      </c>
      <c r="E34" s="4">
        <v>1099</v>
      </c>
      <c r="F34" s="5">
        <v>-41.5</v>
      </c>
      <c r="G34" s="6">
        <v>-7.25</v>
      </c>
      <c r="H34" s="5">
        <f t="shared" si="0"/>
        <v>16.5</v>
      </c>
    </row>
    <row r="35" spans="1:9">
      <c r="A35" s="36"/>
      <c r="B35" s="9" t="s">
        <v>34</v>
      </c>
      <c r="C35" s="3">
        <v>105.76949999999999</v>
      </c>
      <c r="D35" s="3">
        <v>28.339200000000002</v>
      </c>
      <c r="E35" s="4">
        <v>1152</v>
      </c>
      <c r="F35" s="5">
        <v>-43</v>
      </c>
      <c r="G35" s="6">
        <v>-7.54</v>
      </c>
      <c r="H35" s="5">
        <f t="shared" si="0"/>
        <v>17.32</v>
      </c>
    </row>
    <row r="36" spans="1:9">
      <c r="A36" s="36"/>
      <c r="B36" s="9" t="s">
        <v>35</v>
      </c>
      <c r="C36" s="3">
        <v>105.7465</v>
      </c>
      <c r="D36" s="3">
        <v>28.415500000000002</v>
      </c>
      <c r="E36" s="4">
        <v>432</v>
      </c>
      <c r="F36" s="5">
        <v>-39.299999999999997</v>
      </c>
      <c r="G36" s="6">
        <v>-6.73</v>
      </c>
      <c r="H36" s="5">
        <f t="shared" si="0"/>
        <v>14.540000000000006</v>
      </c>
    </row>
    <row r="37" spans="1:9">
      <c r="A37" s="36"/>
      <c r="B37" s="9" t="s">
        <v>35</v>
      </c>
      <c r="C37" s="3">
        <v>105.7338</v>
      </c>
      <c r="D37" s="3">
        <v>28.4298</v>
      </c>
      <c r="E37" s="4">
        <v>482</v>
      </c>
      <c r="F37" s="5">
        <v>-36.5</v>
      </c>
      <c r="G37" s="6">
        <v>-6.44</v>
      </c>
      <c r="H37" s="5">
        <f t="shared" si="0"/>
        <v>15.020000000000003</v>
      </c>
    </row>
    <row r="38" spans="1:9">
      <c r="C38" s="3"/>
      <c r="D38" s="3"/>
      <c r="E38" s="4"/>
      <c r="F38" s="4"/>
      <c r="G38" s="4"/>
      <c r="H38" s="5"/>
    </row>
    <row r="39" spans="1:9">
      <c r="A39" s="36" t="s">
        <v>27</v>
      </c>
      <c r="B39" s="9" t="s">
        <v>32</v>
      </c>
      <c r="C39" s="3">
        <v>105.6341</v>
      </c>
      <c r="D39" s="3">
        <v>28.473700000000001</v>
      </c>
      <c r="E39" s="4">
        <v>258</v>
      </c>
      <c r="F39" s="5">
        <v>-34.799999999999997</v>
      </c>
      <c r="G39" s="6">
        <v>-6.5</v>
      </c>
      <c r="H39" s="5">
        <f t="shared" si="0"/>
        <v>17.200000000000003</v>
      </c>
      <c r="I39" s="32"/>
    </row>
    <row r="40" spans="1:9">
      <c r="A40" s="36"/>
      <c r="B40" s="9" t="s">
        <v>32</v>
      </c>
      <c r="C40" s="3">
        <v>105.6443</v>
      </c>
      <c r="D40" s="3">
        <v>28.426200000000001</v>
      </c>
      <c r="E40" s="4">
        <v>567</v>
      </c>
      <c r="F40" s="5">
        <v>-38.799999999999997</v>
      </c>
      <c r="G40" s="6">
        <v>-7.18</v>
      </c>
      <c r="H40" s="5">
        <f t="shared" si="0"/>
        <v>18.64</v>
      </c>
    </row>
    <row r="41" spans="1:9">
      <c r="A41" s="36"/>
      <c r="B41" s="9" t="s">
        <v>32</v>
      </c>
      <c r="C41" s="3">
        <v>105.64190000000001</v>
      </c>
      <c r="D41" s="3">
        <v>28.433399999999999</v>
      </c>
      <c r="E41" s="4">
        <v>516</v>
      </c>
      <c r="F41" s="5">
        <v>-37.799999999999997</v>
      </c>
      <c r="G41" s="6">
        <v>-6.7</v>
      </c>
      <c r="H41" s="5">
        <f t="shared" si="0"/>
        <v>15.800000000000004</v>
      </c>
    </row>
    <row r="42" spans="1:9">
      <c r="A42" s="36"/>
      <c r="B42" s="9" t="s">
        <v>32</v>
      </c>
      <c r="C42" s="3">
        <v>105.6396</v>
      </c>
      <c r="D42" s="3">
        <v>28.434999999999999</v>
      </c>
      <c r="E42" s="4">
        <v>489</v>
      </c>
      <c r="F42" s="5">
        <v>-38.700000000000003</v>
      </c>
      <c r="G42" s="6">
        <v>-6.83</v>
      </c>
      <c r="H42" s="5">
        <f t="shared" si="0"/>
        <v>15.939999999999998</v>
      </c>
    </row>
    <row r="43" spans="1:9">
      <c r="A43" s="36"/>
      <c r="B43" s="9" t="s">
        <v>32</v>
      </c>
      <c r="C43" s="3">
        <v>105.6348</v>
      </c>
      <c r="D43" s="3">
        <v>28.438199999999998</v>
      </c>
      <c r="E43" s="4">
        <v>472</v>
      </c>
      <c r="F43" s="5">
        <v>-37.6</v>
      </c>
      <c r="G43" s="6">
        <v>-6.72</v>
      </c>
      <c r="H43" s="5">
        <f t="shared" si="0"/>
        <v>16.159999999999997</v>
      </c>
    </row>
    <row r="44" spans="1:9">
      <c r="A44" s="36"/>
      <c r="B44" s="9" t="s">
        <v>33</v>
      </c>
      <c r="C44" s="3">
        <v>105.679</v>
      </c>
      <c r="D44" s="3">
        <v>28.51</v>
      </c>
      <c r="E44" s="4">
        <v>235</v>
      </c>
      <c r="F44" s="5">
        <v>-37</v>
      </c>
      <c r="G44" s="6">
        <v>-6.75</v>
      </c>
      <c r="H44" s="5">
        <f t="shared" si="0"/>
        <v>17</v>
      </c>
    </row>
    <row r="45" spans="1:9">
      <c r="A45" s="36"/>
      <c r="B45" s="9" t="s">
        <v>33</v>
      </c>
      <c r="C45" s="3">
        <v>105.6574</v>
      </c>
      <c r="D45" s="3">
        <v>28.488299999999999</v>
      </c>
      <c r="E45" s="4">
        <v>250</v>
      </c>
      <c r="F45" s="5">
        <v>-35.200000000000003</v>
      </c>
      <c r="G45" s="6">
        <v>-6.3</v>
      </c>
      <c r="H45" s="5">
        <f t="shared" si="0"/>
        <v>15.199999999999996</v>
      </c>
    </row>
    <row r="46" spans="1:9">
      <c r="A46" s="36"/>
      <c r="B46" s="9" t="s">
        <v>33</v>
      </c>
      <c r="C46" s="3">
        <v>105.6806</v>
      </c>
      <c r="D46" s="3">
        <v>28.456900000000001</v>
      </c>
      <c r="E46" s="4">
        <v>306</v>
      </c>
      <c r="F46" s="5">
        <v>-35</v>
      </c>
      <c r="G46" s="6">
        <v>-6.32</v>
      </c>
      <c r="H46" s="5">
        <f t="shared" si="0"/>
        <v>15.560000000000002</v>
      </c>
    </row>
    <row r="47" spans="1:9">
      <c r="A47" s="36"/>
      <c r="B47" s="9" t="s">
        <v>33</v>
      </c>
      <c r="C47" s="3">
        <v>105.73650000000001</v>
      </c>
      <c r="D47" s="3">
        <v>28.361699999999999</v>
      </c>
      <c r="E47" s="4">
        <v>678</v>
      </c>
      <c r="F47" s="5">
        <v>-37.700000000000003</v>
      </c>
      <c r="G47" s="6">
        <v>-6.64</v>
      </c>
      <c r="H47" s="5">
        <f t="shared" si="0"/>
        <v>15.419999999999995</v>
      </c>
    </row>
    <row r="48" spans="1:9">
      <c r="A48" s="36"/>
      <c r="B48" s="9" t="s">
        <v>34</v>
      </c>
      <c r="C48" s="3">
        <v>105.753</v>
      </c>
      <c r="D48" s="3">
        <v>28.3857</v>
      </c>
      <c r="E48" s="4">
        <v>608</v>
      </c>
      <c r="F48" s="5">
        <v>-39.4</v>
      </c>
      <c r="G48" s="6">
        <v>-6.55</v>
      </c>
      <c r="H48" s="5">
        <f t="shared" si="0"/>
        <v>13</v>
      </c>
    </row>
    <row r="49" spans="1:9">
      <c r="A49" s="36"/>
      <c r="B49" s="9" t="s">
        <v>34</v>
      </c>
      <c r="C49" s="3">
        <v>105.7777</v>
      </c>
      <c r="D49" s="3">
        <v>28.3645</v>
      </c>
      <c r="E49" s="4">
        <v>750</v>
      </c>
      <c r="F49" s="5">
        <v>-40.299999999999997</v>
      </c>
      <c r="G49" s="6">
        <v>-6.98</v>
      </c>
      <c r="H49" s="5">
        <f t="shared" si="0"/>
        <v>15.540000000000006</v>
      </c>
    </row>
    <row r="50" spans="1:9">
      <c r="A50" s="36"/>
      <c r="B50" s="9" t="s">
        <v>35</v>
      </c>
      <c r="C50" s="3">
        <v>105.7405</v>
      </c>
      <c r="D50" s="3">
        <v>28.4298</v>
      </c>
      <c r="E50" s="4">
        <v>406</v>
      </c>
      <c r="F50" s="5">
        <v>-40.799999999999997</v>
      </c>
      <c r="G50" s="6">
        <v>-6.97</v>
      </c>
      <c r="H50" s="5">
        <f t="shared" si="0"/>
        <v>14.96</v>
      </c>
    </row>
    <row r="51" spans="1:9">
      <c r="A51" s="36"/>
      <c r="B51" s="9" t="s">
        <v>35</v>
      </c>
      <c r="C51" s="3">
        <v>105.7358</v>
      </c>
      <c r="D51" s="3">
        <v>28.430399999999999</v>
      </c>
      <c r="E51" s="4">
        <v>470</v>
      </c>
      <c r="F51" s="5">
        <v>-36.4</v>
      </c>
      <c r="G51" s="6">
        <v>-6.49</v>
      </c>
      <c r="H51" s="5">
        <f t="shared" si="0"/>
        <v>15.520000000000003</v>
      </c>
    </row>
    <row r="52" spans="1:9">
      <c r="A52" s="36"/>
      <c r="B52" s="9" t="s">
        <v>35</v>
      </c>
      <c r="C52" s="3">
        <v>105.7496</v>
      </c>
      <c r="D52" s="3">
        <v>28.4453</v>
      </c>
      <c r="E52" s="4">
        <v>377</v>
      </c>
      <c r="F52" s="5">
        <v>-44.8</v>
      </c>
      <c r="G52" s="6">
        <v>-7.77</v>
      </c>
      <c r="H52" s="5">
        <f t="shared" si="0"/>
        <v>17.36</v>
      </c>
    </row>
    <row r="53" spans="1:9">
      <c r="A53" s="36"/>
      <c r="B53" s="9" t="s">
        <v>36</v>
      </c>
      <c r="C53" s="3">
        <v>105.78660000000001</v>
      </c>
      <c r="D53" s="3">
        <v>28.4956</v>
      </c>
      <c r="E53" s="4">
        <v>280</v>
      </c>
      <c r="F53" s="5">
        <v>-35.799999999999997</v>
      </c>
      <c r="G53" s="6">
        <v>-6.28</v>
      </c>
      <c r="H53" s="5">
        <f t="shared" si="0"/>
        <v>14.440000000000005</v>
      </c>
    </row>
    <row r="54" spans="1:9">
      <c r="A54" s="36"/>
      <c r="B54" s="9" t="s">
        <v>36</v>
      </c>
      <c r="C54" s="3">
        <v>105.8563</v>
      </c>
      <c r="D54" s="3">
        <v>28.4834</v>
      </c>
      <c r="E54" s="4">
        <v>312</v>
      </c>
      <c r="F54" s="5">
        <v>-38</v>
      </c>
      <c r="G54" s="6">
        <v>-6.69</v>
      </c>
      <c r="H54" s="5">
        <f t="shared" si="0"/>
        <v>15.520000000000003</v>
      </c>
    </row>
    <row r="55" spans="1:9">
      <c r="A55" s="36"/>
      <c r="B55" s="9" t="s">
        <v>36</v>
      </c>
      <c r="C55" s="3">
        <v>105.9033</v>
      </c>
      <c r="D55" s="3">
        <v>28.493300000000001</v>
      </c>
      <c r="E55" s="4">
        <v>260</v>
      </c>
      <c r="F55" s="5">
        <v>-34</v>
      </c>
      <c r="G55" s="6">
        <v>-5.94</v>
      </c>
      <c r="H55" s="5">
        <f t="shared" si="0"/>
        <v>13.520000000000003</v>
      </c>
    </row>
    <row r="56" spans="1:9">
      <c r="A56" s="36"/>
      <c r="B56" s="9" t="s">
        <v>36</v>
      </c>
      <c r="C56" s="3">
        <v>105.9423</v>
      </c>
      <c r="D56" s="3">
        <v>28.4831</v>
      </c>
      <c r="E56" s="4">
        <v>270</v>
      </c>
      <c r="F56" s="5">
        <v>-34.700000000000003</v>
      </c>
      <c r="G56" s="6">
        <v>-6.05</v>
      </c>
      <c r="H56" s="5">
        <f t="shared" si="0"/>
        <v>13.699999999999996</v>
      </c>
    </row>
    <row r="57" spans="1:9">
      <c r="A57" s="36"/>
      <c r="B57" s="9" t="s">
        <v>36</v>
      </c>
      <c r="C57" s="3">
        <v>105.97020000000001</v>
      </c>
      <c r="D57" s="3">
        <v>28.455100000000002</v>
      </c>
      <c r="E57" s="4">
        <v>280</v>
      </c>
      <c r="F57" s="5">
        <v>-32.9</v>
      </c>
      <c r="G57" s="6">
        <v>-6.24</v>
      </c>
      <c r="H57" s="5">
        <f t="shared" si="0"/>
        <v>17.020000000000003</v>
      </c>
    </row>
    <row r="58" spans="1:9">
      <c r="A58" s="36"/>
      <c r="B58" s="9" t="s">
        <v>36</v>
      </c>
      <c r="C58" s="3">
        <v>105.9453</v>
      </c>
      <c r="D58" s="3">
        <v>28.403199999999998</v>
      </c>
      <c r="E58" s="4">
        <v>308</v>
      </c>
      <c r="F58" s="5">
        <v>-36.799999999999997</v>
      </c>
      <c r="G58" s="6">
        <v>-6.7</v>
      </c>
      <c r="H58" s="5">
        <f t="shared" si="0"/>
        <v>16.800000000000004</v>
      </c>
    </row>
    <row r="59" spans="1:9">
      <c r="A59" s="36"/>
      <c r="B59" s="9" t="s">
        <v>36</v>
      </c>
      <c r="C59" s="3">
        <v>105.96250000000001</v>
      </c>
      <c r="D59" s="3">
        <v>28.348400000000002</v>
      </c>
      <c r="E59" s="4">
        <v>275</v>
      </c>
      <c r="F59" s="5">
        <v>-37.200000000000003</v>
      </c>
      <c r="G59" s="6">
        <v>-6.53</v>
      </c>
      <c r="H59" s="5">
        <f t="shared" si="0"/>
        <v>15.04</v>
      </c>
    </row>
    <row r="60" spans="1:9">
      <c r="A60" s="36"/>
      <c r="B60" s="9" t="s">
        <v>36</v>
      </c>
      <c r="C60" s="3">
        <v>105.9278</v>
      </c>
      <c r="D60" s="3">
        <v>28.366199999999999</v>
      </c>
      <c r="E60" s="4">
        <v>295</v>
      </c>
      <c r="F60" s="5">
        <v>-37.1</v>
      </c>
      <c r="G60" s="6">
        <v>-6.12</v>
      </c>
      <c r="H60" s="5">
        <f t="shared" si="0"/>
        <v>11.86</v>
      </c>
    </row>
    <row r="61" spans="1:9">
      <c r="A61" s="36"/>
      <c r="B61" s="9" t="s">
        <v>36</v>
      </c>
      <c r="C61" s="3">
        <v>105.8206</v>
      </c>
      <c r="D61" s="3">
        <v>28.467300000000002</v>
      </c>
      <c r="E61" s="4">
        <v>281</v>
      </c>
      <c r="F61" s="5">
        <v>-39.5</v>
      </c>
      <c r="G61" s="6">
        <v>-7</v>
      </c>
      <c r="H61" s="5">
        <f t="shared" si="0"/>
        <v>16.5</v>
      </c>
    </row>
    <row r="62" spans="1:9">
      <c r="C62" s="11"/>
      <c r="H62" s="5"/>
    </row>
    <row r="63" spans="1:9">
      <c r="A63" s="36" t="s">
        <v>12</v>
      </c>
      <c r="B63" s="9" t="s">
        <v>32</v>
      </c>
      <c r="C63" s="3">
        <v>105.6444</v>
      </c>
      <c r="D63" s="3">
        <v>28.426600000000001</v>
      </c>
      <c r="E63" s="4">
        <v>561</v>
      </c>
      <c r="F63" s="5">
        <v>-37.4</v>
      </c>
      <c r="G63" s="6">
        <v>-6.44</v>
      </c>
      <c r="H63" s="5">
        <f t="shared" si="0"/>
        <v>14.120000000000005</v>
      </c>
      <c r="I63" s="32"/>
    </row>
    <row r="64" spans="1:9">
      <c r="A64" s="36"/>
      <c r="B64" s="9" t="s">
        <v>32</v>
      </c>
      <c r="C64" s="3">
        <v>105.6399</v>
      </c>
      <c r="D64" s="3">
        <v>28.435300000000002</v>
      </c>
      <c r="E64" s="4">
        <v>490</v>
      </c>
      <c r="F64" s="5">
        <v>-37.700000000000003</v>
      </c>
      <c r="G64" s="6">
        <v>-6.85</v>
      </c>
      <c r="H64" s="5">
        <f t="shared" si="0"/>
        <v>17.099999999999994</v>
      </c>
    </row>
    <row r="65" spans="1:14">
      <c r="A65" s="36"/>
      <c r="B65" s="9" t="s">
        <v>32</v>
      </c>
      <c r="C65" s="3">
        <v>105.636</v>
      </c>
      <c r="D65" s="3">
        <v>28.4421</v>
      </c>
      <c r="E65" s="4">
        <v>446</v>
      </c>
      <c r="F65" s="5">
        <v>-37.6</v>
      </c>
      <c r="G65" s="6">
        <v>-6.62</v>
      </c>
      <c r="H65" s="5">
        <f t="shared" si="0"/>
        <v>15.36</v>
      </c>
    </row>
    <row r="66" spans="1:14">
      <c r="A66" s="36"/>
      <c r="B66" s="9" t="s">
        <v>32</v>
      </c>
      <c r="C66" s="3">
        <v>105.64190000000001</v>
      </c>
      <c r="D66" s="3">
        <v>28.4497</v>
      </c>
      <c r="E66" s="4">
        <v>385</v>
      </c>
      <c r="F66" s="5">
        <v>-36.6</v>
      </c>
      <c r="G66" s="6">
        <v>-6.59</v>
      </c>
      <c r="H66" s="5">
        <f t="shared" si="0"/>
        <v>16.119999999999997</v>
      </c>
    </row>
    <row r="67" spans="1:14">
      <c r="A67" s="36"/>
      <c r="B67" s="9" t="s">
        <v>32</v>
      </c>
      <c r="C67" s="3">
        <v>105.6465</v>
      </c>
      <c r="D67" s="3">
        <v>28.4587</v>
      </c>
      <c r="E67" s="4">
        <v>352</v>
      </c>
      <c r="F67" s="5">
        <v>-34.6</v>
      </c>
      <c r="G67" s="6">
        <v>-6.12</v>
      </c>
      <c r="H67" s="5">
        <f t="shared" ref="H67:H85" si="1">F67-8*G67</f>
        <v>14.36</v>
      </c>
    </row>
    <row r="68" spans="1:14">
      <c r="A68" s="36"/>
      <c r="B68" s="9" t="s">
        <v>32</v>
      </c>
      <c r="C68" s="3">
        <v>105.646</v>
      </c>
      <c r="D68" s="3">
        <v>28.463200000000001</v>
      </c>
      <c r="E68" s="4">
        <v>325</v>
      </c>
      <c r="F68" s="5">
        <v>-37</v>
      </c>
      <c r="G68" s="6">
        <v>-6.46</v>
      </c>
      <c r="H68" s="5">
        <f t="shared" si="1"/>
        <v>14.68</v>
      </c>
    </row>
    <row r="69" spans="1:14">
      <c r="A69" s="36"/>
      <c r="B69" s="9" t="s">
        <v>33</v>
      </c>
      <c r="C69" s="3">
        <v>105.7403</v>
      </c>
      <c r="D69" s="3">
        <v>28.359100000000002</v>
      </c>
      <c r="E69" s="4">
        <v>719</v>
      </c>
      <c r="F69" s="5">
        <v>-45.5</v>
      </c>
      <c r="G69" s="6">
        <v>-7.74</v>
      </c>
      <c r="H69" s="5">
        <f t="shared" si="1"/>
        <v>16.420000000000002</v>
      </c>
    </row>
    <row r="70" spans="1:14">
      <c r="A70" s="36"/>
      <c r="B70" s="9" t="s">
        <v>33</v>
      </c>
      <c r="C70" s="3">
        <v>105.7401</v>
      </c>
      <c r="D70" s="3">
        <v>28.369</v>
      </c>
      <c r="E70" s="4">
        <v>678</v>
      </c>
      <c r="F70" s="5">
        <v>-43.6</v>
      </c>
      <c r="G70" s="6">
        <v>-6.84</v>
      </c>
      <c r="H70" s="5">
        <f t="shared" si="1"/>
        <v>11.119999999999997</v>
      </c>
    </row>
    <row r="71" spans="1:14">
      <c r="A71" s="36"/>
      <c r="B71" s="9" t="s">
        <v>33</v>
      </c>
      <c r="C71" s="3">
        <v>105.7453</v>
      </c>
      <c r="D71" s="3">
        <v>28.382999999999999</v>
      </c>
      <c r="E71" s="4">
        <v>565</v>
      </c>
      <c r="F71" s="5">
        <v>-38.1</v>
      </c>
      <c r="G71" s="6">
        <v>-6.75</v>
      </c>
      <c r="H71" s="5">
        <f t="shared" si="1"/>
        <v>15.899999999999999</v>
      </c>
    </row>
    <row r="72" spans="1:14">
      <c r="A72" s="36"/>
      <c r="B72" s="9" t="s">
        <v>34</v>
      </c>
      <c r="C72" s="3">
        <v>105.768</v>
      </c>
      <c r="D72" s="3">
        <v>28.360399999999998</v>
      </c>
      <c r="E72" s="4">
        <v>881</v>
      </c>
      <c r="F72" s="5">
        <v>-41.8</v>
      </c>
      <c r="G72" s="6">
        <v>-7.47</v>
      </c>
      <c r="H72" s="5">
        <f t="shared" si="1"/>
        <v>17.96</v>
      </c>
    </row>
    <row r="73" spans="1:14">
      <c r="A73" s="36"/>
      <c r="B73" s="9" t="s">
        <v>35</v>
      </c>
      <c r="C73" s="3">
        <v>105.7384</v>
      </c>
      <c r="D73" s="3">
        <v>28.3887</v>
      </c>
      <c r="E73" s="4">
        <v>677</v>
      </c>
      <c r="F73" s="5">
        <v>-42.2</v>
      </c>
      <c r="G73" s="6">
        <v>-7.19</v>
      </c>
      <c r="H73" s="5">
        <f t="shared" si="1"/>
        <v>15.32</v>
      </c>
    </row>
    <row r="74" spans="1:14">
      <c r="A74" s="36"/>
      <c r="B74" s="9" t="s">
        <v>35</v>
      </c>
      <c r="C74" s="3">
        <v>105.7422</v>
      </c>
      <c r="D74" s="3">
        <v>28.396000000000001</v>
      </c>
      <c r="E74" s="4">
        <v>549</v>
      </c>
      <c r="F74" s="5">
        <v>-40.6</v>
      </c>
      <c r="G74" s="6">
        <v>-6.66</v>
      </c>
      <c r="H74" s="5">
        <f t="shared" si="1"/>
        <v>12.68</v>
      </c>
    </row>
    <row r="75" spans="1:14">
      <c r="A75" s="36"/>
      <c r="B75" s="9" t="s">
        <v>35</v>
      </c>
      <c r="C75" s="3">
        <v>105.7355</v>
      </c>
      <c r="D75" s="3">
        <v>28.4285</v>
      </c>
      <c r="E75" s="4">
        <v>615</v>
      </c>
      <c r="F75" s="5">
        <v>-33</v>
      </c>
      <c r="G75" s="6">
        <v>-6.04</v>
      </c>
      <c r="H75" s="5">
        <f t="shared" si="1"/>
        <v>15.32</v>
      </c>
    </row>
    <row r="76" spans="1:14">
      <c r="A76" s="36"/>
      <c r="B76" s="9" t="s">
        <v>35</v>
      </c>
      <c r="C76" s="3">
        <v>105.7342</v>
      </c>
      <c r="D76" s="3">
        <v>28.4285</v>
      </c>
      <c r="E76" s="4">
        <v>562</v>
      </c>
      <c r="F76" s="5">
        <v>-38.5</v>
      </c>
      <c r="G76" s="6">
        <v>-6.71</v>
      </c>
      <c r="H76" s="5">
        <f t="shared" si="1"/>
        <v>15.18</v>
      </c>
    </row>
    <row r="77" spans="1:14">
      <c r="A77" s="36"/>
      <c r="B77" s="9" t="s">
        <v>35</v>
      </c>
      <c r="C77" s="3">
        <v>105.7324</v>
      </c>
      <c r="D77" s="3">
        <v>28.427099999999999</v>
      </c>
      <c r="E77" s="4">
        <v>613</v>
      </c>
      <c r="F77" s="5">
        <v>-36.4</v>
      </c>
      <c r="G77" s="6">
        <v>-6.24</v>
      </c>
      <c r="H77" s="5">
        <f t="shared" si="1"/>
        <v>13.520000000000003</v>
      </c>
    </row>
    <row r="78" spans="1:14">
      <c r="C78" s="11"/>
      <c r="H78" s="5"/>
    </row>
    <row r="79" spans="1:14">
      <c r="A79" s="36" t="s">
        <v>25</v>
      </c>
      <c r="B79" s="9" t="s">
        <v>36</v>
      </c>
      <c r="C79" s="3">
        <v>105.684</v>
      </c>
      <c r="D79" s="3">
        <v>28.564599999999999</v>
      </c>
      <c r="E79" s="4">
        <v>222</v>
      </c>
      <c r="F79" s="5">
        <v>-47.4</v>
      </c>
      <c r="G79" s="6">
        <v>-7.45</v>
      </c>
      <c r="H79" s="5">
        <f t="shared" si="1"/>
        <v>12.200000000000003</v>
      </c>
      <c r="I79" s="32"/>
      <c r="J79" s="4"/>
      <c r="K79" s="4"/>
      <c r="L79" s="4"/>
      <c r="M79" s="4"/>
      <c r="N79" s="4"/>
    </row>
    <row r="80" spans="1:14">
      <c r="A80" s="36"/>
      <c r="B80" s="9" t="s">
        <v>36</v>
      </c>
      <c r="C80" s="3">
        <v>105.7636</v>
      </c>
      <c r="D80" s="3">
        <v>28.485399999999998</v>
      </c>
      <c r="E80" s="4">
        <v>243</v>
      </c>
      <c r="F80" s="5">
        <v>-49.1</v>
      </c>
      <c r="G80" s="6">
        <v>-7.6</v>
      </c>
      <c r="H80" s="5">
        <f t="shared" si="1"/>
        <v>11.699999999999996</v>
      </c>
      <c r="I80" s="4"/>
      <c r="J80" s="4"/>
      <c r="K80" s="4"/>
      <c r="L80" s="4"/>
      <c r="M80" s="4"/>
      <c r="N80" s="4"/>
    </row>
    <row r="81" spans="1:14">
      <c r="A81" s="36"/>
      <c r="B81" s="9" t="s">
        <v>36</v>
      </c>
      <c r="C81" s="3">
        <v>105.84010000000001</v>
      </c>
      <c r="D81" s="3">
        <v>28.478300000000001</v>
      </c>
      <c r="E81" s="4">
        <v>247</v>
      </c>
      <c r="F81" s="7">
        <v>-49.2</v>
      </c>
      <c r="G81" s="8">
        <v>-7.62</v>
      </c>
      <c r="H81" s="5">
        <f t="shared" si="1"/>
        <v>11.759999999999998</v>
      </c>
      <c r="I81" s="4"/>
      <c r="J81" s="4"/>
      <c r="K81" s="4"/>
      <c r="L81" s="4"/>
      <c r="M81" s="4"/>
      <c r="N81" s="4"/>
    </row>
    <row r="82" spans="1:14">
      <c r="A82" s="36"/>
      <c r="B82" s="9" t="s">
        <v>36</v>
      </c>
      <c r="C82" s="3">
        <v>105.9649</v>
      </c>
      <c r="D82" s="3">
        <v>28.454999999999998</v>
      </c>
      <c r="E82" s="4">
        <v>268</v>
      </c>
      <c r="F82" s="7">
        <v>-49.4</v>
      </c>
      <c r="G82" s="8">
        <v>-7.64</v>
      </c>
      <c r="H82" s="5">
        <f t="shared" si="1"/>
        <v>11.719999999999999</v>
      </c>
      <c r="I82" s="12"/>
      <c r="J82" s="12"/>
      <c r="K82" s="12"/>
      <c r="L82" s="12"/>
      <c r="M82" s="12"/>
      <c r="N82" s="12"/>
    </row>
    <row r="83" spans="1:14">
      <c r="A83" s="36"/>
      <c r="B83" s="9" t="s">
        <v>36</v>
      </c>
      <c r="C83" s="3">
        <v>105.9496</v>
      </c>
      <c r="D83" s="3">
        <v>28.359500000000001</v>
      </c>
      <c r="E83" s="4">
        <v>278</v>
      </c>
      <c r="F83" s="5">
        <v>-49.5</v>
      </c>
      <c r="G83" s="6">
        <v>-7.65</v>
      </c>
      <c r="H83" s="5">
        <f t="shared" si="1"/>
        <v>11.700000000000003</v>
      </c>
      <c r="I83" s="4"/>
      <c r="J83" s="4"/>
      <c r="K83" s="4"/>
      <c r="L83" s="4"/>
      <c r="M83" s="4"/>
      <c r="N83" s="4"/>
    </row>
    <row r="84" spans="1:14">
      <c r="A84" s="36"/>
      <c r="B84" s="9" t="s">
        <v>36</v>
      </c>
      <c r="C84" s="3">
        <v>105.7337</v>
      </c>
      <c r="D84" s="3">
        <v>28.522600000000001</v>
      </c>
      <c r="E84" s="4">
        <v>236</v>
      </c>
      <c r="F84" s="5">
        <v>-48.3</v>
      </c>
      <c r="G84" s="6">
        <v>-7.52</v>
      </c>
      <c r="H84" s="5">
        <f t="shared" si="1"/>
        <v>11.86</v>
      </c>
      <c r="I84" s="4"/>
      <c r="J84" s="4"/>
      <c r="K84" s="4"/>
      <c r="L84" s="4"/>
      <c r="M84" s="4"/>
      <c r="N84" s="4"/>
    </row>
    <row r="85" spans="1:14">
      <c r="A85" s="36"/>
      <c r="B85" s="9" t="s">
        <v>36</v>
      </c>
      <c r="C85" s="3">
        <v>105.6979</v>
      </c>
      <c r="D85" s="3">
        <v>28.5932</v>
      </c>
      <c r="E85" s="4">
        <v>221</v>
      </c>
      <c r="F85" s="5">
        <v>-47.3</v>
      </c>
      <c r="G85" s="6">
        <v>-7.44</v>
      </c>
      <c r="H85" s="5">
        <f t="shared" si="1"/>
        <v>12.220000000000006</v>
      </c>
      <c r="I85" s="4"/>
      <c r="J85" s="4"/>
      <c r="K85" s="4"/>
      <c r="L85" s="4"/>
      <c r="M85" s="4"/>
      <c r="N85" s="4"/>
    </row>
  </sheetData>
  <mergeCells count="5">
    <mergeCell ref="A79:A85"/>
    <mergeCell ref="A2:A19"/>
    <mergeCell ref="A21:A37"/>
    <mergeCell ref="A39:A61"/>
    <mergeCell ref="A63:A77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G15" sqref="G15"/>
    </sheetView>
  </sheetViews>
  <sheetFormatPr defaultColWidth="9" defaultRowHeight="13.5"/>
  <cols>
    <col min="1" max="1" width="13.125" style="13" bestFit="1" customWidth="1"/>
    <col min="2" max="3" width="14.625" style="13" bestFit="1" customWidth="1"/>
    <col min="4" max="4" width="15.375" style="13" bestFit="1" customWidth="1"/>
    <col min="5" max="5" width="12.125" style="13" bestFit="1" customWidth="1"/>
    <col min="6" max="16384" width="9" style="13"/>
  </cols>
  <sheetData>
    <row r="1" spans="1:5" ht="14.25">
      <c r="A1" s="1" t="s">
        <v>62</v>
      </c>
      <c r="B1" s="1" t="s">
        <v>63</v>
      </c>
      <c r="C1" s="1" t="s">
        <v>37</v>
      </c>
      <c r="D1" s="1" t="s">
        <v>38</v>
      </c>
      <c r="E1" s="1" t="s">
        <v>81</v>
      </c>
    </row>
    <row r="2" spans="1:5" ht="15.75" customHeight="1">
      <c r="A2" s="37" t="s">
        <v>64</v>
      </c>
      <c r="B2" s="14" t="s">
        <v>40</v>
      </c>
      <c r="C2" s="15">
        <v>-21.9</v>
      </c>
      <c r="D2" s="16">
        <v>-4.5999999999999996</v>
      </c>
      <c r="E2" s="15">
        <f>C2-8*D2</f>
        <v>14.899999999999999</v>
      </c>
    </row>
    <row r="3" spans="1:5" ht="15.75" customHeight="1">
      <c r="A3" s="37"/>
      <c r="B3" s="14" t="s">
        <v>42</v>
      </c>
      <c r="C3" s="15">
        <v>-27.3</v>
      </c>
      <c r="D3" s="16">
        <v>-5.24</v>
      </c>
      <c r="E3" s="15">
        <f t="shared" ref="E3:E30" si="0">C3-8*D3</f>
        <v>14.620000000000001</v>
      </c>
    </row>
    <row r="4" spans="1:5" ht="15.75" customHeight="1">
      <c r="A4" s="37"/>
      <c r="B4" s="14" t="s">
        <v>43</v>
      </c>
      <c r="C4" s="15">
        <v>-33</v>
      </c>
      <c r="D4" s="16">
        <v>-5.75</v>
      </c>
      <c r="E4" s="15">
        <f t="shared" si="0"/>
        <v>13</v>
      </c>
    </row>
    <row r="5" spans="1:5" ht="15.75" customHeight="1">
      <c r="A5" s="37"/>
      <c r="B5" s="14" t="s">
        <v>44</v>
      </c>
      <c r="C5" s="15">
        <v>-33.6</v>
      </c>
      <c r="D5" s="16">
        <v>-6.06</v>
      </c>
      <c r="E5" s="15">
        <f t="shared" si="0"/>
        <v>14.879999999999995</v>
      </c>
    </row>
    <row r="6" spans="1:5" ht="15.75" customHeight="1">
      <c r="A6" s="37"/>
      <c r="B6" s="14" t="s">
        <v>45</v>
      </c>
      <c r="C6" s="15">
        <v>-48.2</v>
      </c>
      <c r="D6" s="16">
        <v>-7.89</v>
      </c>
      <c r="E6" s="15">
        <f t="shared" si="0"/>
        <v>14.919999999999995</v>
      </c>
    </row>
    <row r="7" spans="1:5" ht="15.75" customHeight="1">
      <c r="A7" s="37"/>
      <c r="B7" s="14" t="s">
        <v>46</v>
      </c>
      <c r="C7" s="15">
        <v>-46.2</v>
      </c>
      <c r="D7" s="16">
        <v>-7.25</v>
      </c>
      <c r="E7" s="15">
        <f t="shared" si="0"/>
        <v>11.799999999999997</v>
      </c>
    </row>
    <row r="8" spans="1:5" ht="15.75" customHeight="1">
      <c r="A8" s="37"/>
      <c r="B8" s="14" t="s">
        <v>47</v>
      </c>
      <c r="C8" s="15">
        <v>-42.5</v>
      </c>
      <c r="D8" s="16">
        <v>-7.26</v>
      </c>
      <c r="E8" s="15">
        <f t="shared" si="0"/>
        <v>15.579999999999998</v>
      </c>
    </row>
    <row r="9" spans="1:5" ht="15.75" customHeight="1">
      <c r="A9" s="37"/>
      <c r="B9" s="14" t="s">
        <v>48</v>
      </c>
      <c r="C9" s="15">
        <v>-49.3</v>
      </c>
      <c r="D9" s="16">
        <v>-8.1199999999999992</v>
      </c>
      <c r="E9" s="15">
        <f t="shared" si="0"/>
        <v>15.659999999999997</v>
      </c>
    </row>
    <row r="10" spans="1:5" ht="15.75" customHeight="1">
      <c r="A10" s="37"/>
      <c r="B10" s="14" t="s">
        <v>49</v>
      </c>
      <c r="C10" s="15">
        <v>-40.9</v>
      </c>
      <c r="D10" s="16">
        <v>-6.81</v>
      </c>
      <c r="E10" s="15">
        <f t="shared" si="0"/>
        <v>13.579999999999998</v>
      </c>
    </row>
    <row r="11" spans="1:5" ht="15.75" customHeight="1">
      <c r="A11" s="37"/>
      <c r="B11" s="14" t="s">
        <v>50</v>
      </c>
      <c r="C11" s="15">
        <v>-36.1</v>
      </c>
      <c r="D11" s="16">
        <v>-6.26</v>
      </c>
      <c r="E11" s="15">
        <f t="shared" si="0"/>
        <v>13.979999999999997</v>
      </c>
    </row>
    <row r="12" spans="1:5" ht="15.75" customHeight="1">
      <c r="A12" s="37"/>
      <c r="B12" s="14" t="s">
        <v>51</v>
      </c>
      <c r="C12" s="15">
        <v>-36.200000000000003</v>
      </c>
      <c r="D12" s="16">
        <v>-6.34</v>
      </c>
      <c r="E12" s="15">
        <f t="shared" si="0"/>
        <v>14.519999999999996</v>
      </c>
    </row>
    <row r="13" spans="1:5" ht="15.75" customHeight="1">
      <c r="A13" s="37"/>
      <c r="B13" s="14" t="s">
        <v>52</v>
      </c>
      <c r="C13" s="15">
        <v>-36.200000000000003</v>
      </c>
      <c r="D13" s="16">
        <v>-6.31</v>
      </c>
      <c r="E13" s="15">
        <f t="shared" si="0"/>
        <v>14.279999999999994</v>
      </c>
    </row>
    <row r="14" spans="1:5" ht="15.75" customHeight="1">
      <c r="A14" s="37"/>
      <c r="B14" s="14" t="s">
        <v>53</v>
      </c>
      <c r="C14" s="15">
        <v>-36</v>
      </c>
      <c r="D14" s="16">
        <v>-6.42</v>
      </c>
      <c r="E14" s="15">
        <f t="shared" si="0"/>
        <v>15.36</v>
      </c>
    </row>
    <row r="15" spans="1:5" ht="15.75" customHeight="1">
      <c r="A15" s="37"/>
      <c r="B15" s="14" t="s">
        <v>54</v>
      </c>
      <c r="C15" s="15">
        <v>-36.200000000000003</v>
      </c>
      <c r="D15" s="16">
        <v>-6.5</v>
      </c>
      <c r="E15" s="15">
        <f t="shared" si="0"/>
        <v>15.799999999999997</v>
      </c>
    </row>
    <row r="16" spans="1:5">
      <c r="A16" s="17"/>
      <c r="B16" s="14"/>
      <c r="C16" s="15"/>
      <c r="D16" s="16"/>
      <c r="E16" s="15"/>
    </row>
    <row r="17" spans="1:5">
      <c r="A17" s="37" t="s">
        <v>39</v>
      </c>
      <c r="B17" s="14" t="s">
        <v>41</v>
      </c>
      <c r="C17" s="15">
        <v>-31.7</v>
      </c>
      <c r="D17" s="16">
        <v>-5.97</v>
      </c>
      <c r="E17" s="15">
        <f t="shared" si="0"/>
        <v>16.059999999999999</v>
      </c>
    </row>
    <row r="18" spans="1:5">
      <c r="A18" s="37"/>
      <c r="B18" s="14" t="s">
        <v>55</v>
      </c>
      <c r="C18" s="15">
        <v>-32.9</v>
      </c>
      <c r="D18" s="16">
        <v>-6.11</v>
      </c>
      <c r="E18" s="15">
        <f t="shared" si="0"/>
        <v>15.980000000000004</v>
      </c>
    </row>
    <row r="19" spans="1:5">
      <c r="A19" s="37"/>
      <c r="B19" s="14" t="s">
        <v>56</v>
      </c>
      <c r="C19" s="15">
        <v>-35.799999999999997</v>
      </c>
      <c r="D19" s="16">
        <v>-6.43</v>
      </c>
      <c r="E19" s="15">
        <f t="shared" si="0"/>
        <v>15.64</v>
      </c>
    </row>
    <row r="20" spans="1:5">
      <c r="A20" s="37"/>
      <c r="B20" s="14" t="s">
        <v>57</v>
      </c>
      <c r="C20" s="15">
        <v>-34</v>
      </c>
      <c r="D20" s="16">
        <v>-5.89</v>
      </c>
      <c r="E20" s="15">
        <f t="shared" si="0"/>
        <v>13.119999999999997</v>
      </c>
    </row>
    <row r="21" spans="1:5">
      <c r="A21" s="37"/>
      <c r="B21" s="14" t="s">
        <v>58</v>
      </c>
      <c r="C21" s="15">
        <v>-59</v>
      </c>
      <c r="D21" s="16">
        <v>-8.65</v>
      </c>
      <c r="E21" s="15">
        <f t="shared" si="0"/>
        <v>10.200000000000003</v>
      </c>
    </row>
    <row r="22" spans="1:5">
      <c r="A22" s="37"/>
      <c r="B22" s="14" t="s">
        <v>46</v>
      </c>
      <c r="C22" s="15">
        <v>-48.4</v>
      </c>
      <c r="D22" s="16">
        <v>-7.63</v>
      </c>
      <c r="E22" s="15">
        <f t="shared" si="0"/>
        <v>12.64</v>
      </c>
    </row>
    <row r="23" spans="1:5">
      <c r="A23" s="37"/>
      <c r="B23" s="14" t="s">
        <v>47</v>
      </c>
      <c r="C23" s="15">
        <v>-43.3</v>
      </c>
      <c r="D23" s="16">
        <v>-7.18</v>
      </c>
      <c r="E23" s="15">
        <f t="shared" si="0"/>
        <v>14.14</v>
      </c>
    </row>
    <row r="24" spans="1:5">
      <c r="A24" s="37"/>
      <c r="B24" s="14" t="s">
        <v>59</v>
      </c>
      <c r="C24" s="15">
        <v>-48</v>
      </c>
      <c r="D24" s="16">
        <v>-7.82</v>
      </c>
      <c r="E24" s="15">
        <f t="shared" si="0"/>
        <v>14.560000000000002</v>
      </c>
    </row>
    <row r="25" spans="1:5">
      <c r="A25" s="37"/>
      <c r="B25" s="14" t="s">
        <v>49</v>
      </c>
      <c r="C25" s="15">
        <v>-45.4</v>
      </c>
      <c r="D25" s="16">
        <v>-7.47</v>
      </c>
      <c r="E25" s="15">
        <f t="shared" si="0"/>
        <v>14.36</v>
      </c>
    </row>
    <row r="26" spans="1:5">
      <c r="A26" s="37"/>
      <c r="B26" s="14" t="s">
        <v>50</v>
      </c>
      <c r="C26" s="15">
        <v>-42.8</v>
      </c>
      <c r="D26" s="16">
        <v>-7.23</v>
      </c>
      <c r="E26" s="15">
        <f t="shared" si="0"/>
        <v>15.040000000000006</v>
      </c>
    </row>
    <row r="27" spans="1:5">
      <c r="A27" s="37"/>
      <c r="B27" s="14" t="s">
        <v>60</v>
      </c>
      <c r="C27" s="15">
        <v>-42.7</v>
      </c>
      <c r="D27" s="16">
        <v>-7.2</v>
      </c>
      <c r="E27" s="15">
        <f t="shared" si="0"/>
        <v>14.899999999999999</v>
      </c>
    </row>
    <row r="28" spans="1:5">
      <c r="A28" s="37"/>
      <c r="B28" s="14" t="s">
        <v>52</v>
      </c>
      <c r="C28" s="15">
        <v>-42.7</v>
      </c>
      <c r="D28" s="16">
        <v>-7.19</v>
      </c>
      <c r="E28" s="15">
        <f t="shared" si="0"/>
        <v>14.82</v>
      </c>
    </row>
    <row r="29" spans="1:5">
      <c r="A29" s="37"/>
      <c r="B29" s="14" t="s">
        <v>53</v>
      </c>
      <c r="C29" s="15">
        <v>-43</v>
      </c>
      <c r="D29" s="16">
        <v>-7.29</v>
      </c>
      <c r="E29" s="15">
        <f t="shared" si="0"/>
        <v>15.32</v>
      </c>
    </row>
    <row r="30" spans="1:5">
      <c r="A30" s="37"/>
      <c r="B30" s="14" t="s">
        <v>61</v>
      </c>
      <c r="C30" s="15">
        <v>-42.4</v>
      </c>
      <c r="D30" s="16">
        <v>-7.23</v>
      </c>
      <c r="E30" s="15">
        <f t="shared" si="0"/>
        <v>15.440000000000005</v>
      </c>
    </row>
  </sheetData>
  <mergeCells count="2">
    <mergeCell ref="A2:A15"/>
    <mergeCell ref="A17:A30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D5" sqref="D5"/>
    </sheetView>
  </sheetViews>
  <sheetFormatPr defaultRowHeight="13.5"/>
  <cols>
    <col min="2" max="2" width="14.625" bestFit="1" customWidth="1"/>
    <col min="3" max="3" width="15.375" bestFit="1" customWidth="1"/>
    <col min="4" max="4" width="15.375" customWidth="1"/>
    <col min="5" max="5" width="19" bestFit="1" customWidth="1"/>
  </cols>
  <sheetData>
    <row r="1" spans="1:6" ht="14.25">
      <c r="A1" s="27" t="s">
        <v>67</v>
      </c>
      <c r="B1" s="1" t="s">
        <v>65</v>
      </c>
      <c r="C1" s="1" t="s">
        <v>66</v>
      </c>
      <c r="D1" s="1" t="s">
        <v>81</v>
      </c>
      <c r="E1" s="27" t="s">
        <v>80</v>
      </c>
      <c r="F1" s="26"/>
    </row>
    <row r="2" spans="1:6" ht="14.25">
      <c r="A2" s="28" t="s">
        <v>68</v>
      </c>
      <c r="B2" s="29">
        <v>-20.8</v>
      </c>
      <c r="C2" s="30">
        <v>-5.4</v>
      </c>
      <c r="D2" s="29">
        <f>B2-8*C2</f>
        <v>22.400000000000002</v>
      </c>
      <c r="E2" s="29">
        <v>21.1</v>
      </c>
      <c r="F2" s="26"/>
    </row>
    <row r="3" spans="1:6" ht="14.25">
      <c r="A3" s="28" t="s">
        <v>69</v>
      </c>
      <c r="B3" s="29">
        <v>-17.399999999999999</v>
      </c>
      <c r="C3" s="30">
        <v>-3.61</v>
      </c>
      <c r="D3" s="29">
        <f t="shared" ref="D3:D13" si="0">B3-8*C3</f>
        <v>11.48</v>
      </c>
      <c r="E3" s="29">
        <v>18</v>
      </c>
      <c r="F3" s="26"/>
    </row>
    <row r="4" spans="1:6" ht="14.25">
      <c r="A4" s="28" t="s">
        <v>70</v>
      </c>
      <c r="B4" s="29">
        <v>-14</v>
      </c>
      <c r="C4" s="30">
        <v>-3.62</v>
      </c>
      <c r="D4" s="29">
        <f t="shared" si="0"/>
        <v>14.96</v>
      </c>
      <c r="E4" s="29">
        <v>41.7</v>
      </c>
      <c r="F4" s="26"/>
    </row>
    <row r="5" spans="1:6" ht="14.25">
      <c r="A5" s="28" t="s">
        <v>71</v>
      </c>
      <c r="B5" s="29">
        <v>-25.1</v>
      </c>
      <c r="C5" s="30">
        <v>-5.47</v>
      </c>
      <c r="D5" s="29">
        <f t="shared" si="0"/>
        <v>18.659999999999997</v>
      </c>
      <c r="E5" s="29">
        <v>87.9</v>
      </c>
      <c r="F5" s="26"/>
    </row>
    <row r="6" spans="1:6" ht="14.25">
      <c r="A6" s="28" t="s">
        <v>72</v>
      </c>
      <c r="B6" s="29">
        <v>-27.3</v>
      </c>
      <c r="C6" s="30">
        <v>-4.84</v>
      </c>
      <c r="D6" s="29">
        <f t="shared" si="0"/>
        <v>11.419999999999998</v>
      </c>
      <c r="E6" s="29">
        <v>134.6</v>
      </c>
      <c r="F6" s="26"/>
    </row>
    <row r="7" spans="1:6" ht="14.25">
      <c r="A7" s="28" t="s">
        <v>73</v>
      </c>
      <c r="B7" s="29">
        <v>-45</v>
      </c>
      <c r="C7" s="30">
        <v>-6.79</v>
      </c>
      <c r="D7" s="29">
        <f t="shared" si="0"/>
        <v>9.32</v>
      </c>
      <c r="E7" s="29">
        <v>171.8</v>
      </c>
      <c r="F7" s="26"/>
    </row>
    <row r="8" spans="1:6" ht="14.25">
      <c r="A8" s="28" t="s">
        <v>74</v>
      </c>
      <c r="B8" s="29">
        <v>-75.900000000000006</v>
      </c>
      <c r="C8" s="30">
        <v>-10.84</v>
      </c>
      <c r="D8" s="29">
        <f t="shared" si="0"/>
        <v>10.819999999999993</v>
      </c>
      <c r="E8" s="29">
        <v>217.2</v>
      </c>
      <c r="F8" s="26"/>
    </row>
    <row r="9" spans="1:6" ht="14.25">
      <c r="A9" s="28" t="s">
        <v>75</v>
      </c>
      <c r="B9" s="29">
        <v>-73.599999999999994</v>
      </c>
      <c r="C9" s="30">
        <v>-10.33</v>
      </c>
      <c r="D9" s="29">
        <f t="shared" si="0"/>
        <v>9.0400000000000063</v>
      </c>
      <c r="E9" s="29">
        <v>167.3</v>
      </c>
      <c r="F9" s="26"/>
    </row>
    <row r="10" spans="1:6" ht="14.25">
      <c r="A10" s="28" t="s">
        <v>76</v>
      </c>
      <c r="B10" s="29">
        <v>-79.5</v>
      </c>
      <c r="C10" s="30">
        <v>-11.3</v>
      </c>
      <c r="D10" s="29">
        <f t="shared" si="0"/>
        <v>10.900000000000006</v>
      </c>
      <c r="E10" s="29">
        <v>102.1</v>
      </c>
      <c r="F10" s="26"/>
    </row>
    <row r="11" spans="1:6" ht="14.25">
      <c r="A11" s="28" t="s">
        <v>77</v>
      </c>
      <c r="B11" s="29">
        <v>-43.7</v>
      </c>
      <c r="C11" s="30">
        <v>-7.17</v>
      </c>
      <c r="D11" s="29">
        <f t="shared" si="0"/>
        <v>13.659999999999997</v>
      </c>
      <c r="E11" s="29">
        <v>112.7</v>
      </c>
      <c r="F11" s="26"/>
    </row>
    <row r="12" spans="1:6" ht="14.25">
      <c r="A12" s="28" t="s">
        <v>78</v>
      </c>
      <c r="B12" s="29">
        <v>-40.200000000000003</v>
      </c>
      <c r="C12" s="30">
        <v>-6.82</v>
      </c>
      <c r="D12" s="29">
        <f t="shared" si="0"/>
        <v>14.36</v>
      </c>
      <c r="E12" s="29">
        <v>16.5</v>
      </c>
      <c r="F12" s="26"/>
    </row>
    <row r="13" spans="1:6" ht="14.25">
      <c r="A13" s="28" t="s">
        <v>79</v>
      </c>
      <c r="B13" s="29">
        <v>-16</v>
      </c>
      <c r="C13" s="30">
        <v>-3.84</v>
      </c>
      <c r="D13" s="29">
        <f t="shared" si="0"/>
        <v>14.719999999999999</v>
      </c>
      <c r="E13" s="29">
        <v>31.1</v>
      </c>
      <c r="F13" s="26"/>
    </row>
    <row r="14" spans="1:6">
      <c r="E14" s="31"/>
    </row>
    <row r="16" spans="1:6">
      <c r="E16" s="31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I3" sqref="I3"/>
    </sheetView>
  </sheetViews>
  <sheetFormatPr defaultRowHeight="13.5"/>
  <cols>
    <col min="1" max="1" width="18.375" bestFit="1" customWidth="1"/>
    <col min="2" max="2" width="13.625" bestFit="1" customWidth="1"/>
    <col min="3" max="3" width="14.375" bestFit="1" customWidth="1"/>
    <col min="4" max="4" width="13.625" bestFit="1" customWidth="1"/>
    <col min="5" max="5" width="14.375" bestFit="1" customWidth="1"/>
    <col min="6" max="6" width="13.625" bestFit="1" customWidth="1"/>
    <col min="7" max="7" width="14.375" bestFit="1" customWidth="1"/>
    <col min="8" max="8" width="13" bestFit="1" customWidth="1"/>
    <col min="9" max="9" width="13.875" bestFit="1" customWidth="1"/>
  </cols>
  <sheetData>
    <row r="1" spans="1:9" ht="14.25">
      <c r="B1" s="38" t="s">
        <v>84</v>
      </c>
      <c r="C1" s="38"/>
      <c r="D1" s="38" t="s">
        <v>90</v>
      </c>
      <c r="E1" s="38"/>
      <c r="F1" s="38" t="s">
        <v>85</v>
      </c>
      <c r="G1" s="38"/>
      <c r="H1" s="38" t="s">
        <v>91</v>
      </c>
      <c r="I1" s="38"/>
    </row>
    <row r="2" spans="1:9" ht="14.25">
      <c r="B2" s="1" t="s">
        <v>86</v>
      </c>
      <c r="C2" s="1" t="s">
        <v>87</v>
      </c>
      <c r="D2" s="1" t="s">
        <v>86</v>
      </c>
      <c r="E2" s="1" t="s">
        <v>87</v>
      </c>
      <c r="F2" s="1" t="s">
        <v>86</v>
      </c>
      <c r="G2" s="1" t="s">
        <v>87</v>
      </c>
      <c r="H2" s="1" t="s">
        <v>88</v>
      </c>
      <c r="I2" s="1" t="s">
        <v>89</v>
      </c>
    </row>
    <row r="3" spans="1:9" ht="14.25">
      <c r="A3" s="27" t="s">
        <v>82</v>
      </c>
      <c r="B3" s="15">
        <v>-36.200000000000003</v>
      </c>
      <c r="C3" s="16">
        <v>-6.5</v>
      </c>
      <c r="D3" s="15">
        <v>-51.6</v>
      </c>
      <c r="E3" s="16">
        <v>-7.94</v>
      </c>
      <c r="F3" s="15">
        <v>7.3</v>
      </c>
      <c r="G3" s="16">
        <v>-3.24</v>
      </c>
      <c r="H3" s="33">
        <f>(B3-D3)/(F3-D3)*100</f>
        <v>26.146010186757213</v>
      </c>
      <c r="I3" s="33">
        <f>(C3-E3)/(G3-E3)*100</f>
        <v>30.638297872340431</v>
      </c>
    </row>
    <row r="4" spans="1:9" ht="14.25">
      <c r="B4" s="15">
        <v>-36.200000000000003</v>
      </c>
      <c r="C4" s="16">
        <v>-6.5</v>
      </c>
      <c r="D4" s="15">
        <v>-51.6</v>
      </c>
      <c r="E4" s="16">
        <v>-7.94</v>
      </c>
      <c r="F4" s="15">
        <v>24.3</v>
      </c>
      <c r="G4" s="16">
        <v>0.56000000000000005</v>
      </c>
      <c r="H4" s="33">
        <f t="shared" ref="H4:H12" si="0">(B4-D4)/(F4-D4)*100</f>
        <v>20.289855072463762</v>
      </c>
      <c r="I4" s="33">
        <f t="shared" ref="I4:I12" si="1">(C4-E4)/(G4-E4)*100</f>
        <v>16.941176470588239</v>
      </c>
    </row>
    <row r="5" spans="1:9" ht="14.25">
      <c r="B5" s="15">
        <v>-36.200000000000003</v>
      </c>
      <c r="C5" s="16">
        <v>-6.5</v>
      </c>
      <c r="D5" s="15">
        <v>-51.6</v>
      </c>
      <c r="E5" s="16">
        <v>-7.94</v>
      </c>
      <c r="F5" s="15">
        <v>29.5</v>
      </c>
      <c r="G5" s="16">
        <v>0.6</v>
      </c>
      <c r="H5" s="33">
        <f t="shared" si="0"/>
        <v>18.988902589395806</v>
      </c>
      <c r="I5" s="33">
        <f t="shared" si="1"/>
        <v>16.861826697892273</v>
      </c>
    </row>
    <row r="6" spans="1:9" ht="14.25">
      <c r="B6" s="15">
        <v>-36.200000000000003</v>
      </c>
      <c r="C6" s="16">
        <v>-6.5</v>
      </c>
      <c r="D6" s="15">
        <v>-51.6</v>
      </c>
      <c r="E6" s="16">
        <v>-7.94</v>
      </c>
      <c r="F6" s="15">
        <v>22.7</v>
      </c>
      <c r="G6" s="16">
        <v>-1.06</v>
      </c>
      <c r="H6" s="33">
        <f t="shared" si="0"/>
        <v>20.726783310901748</v>
      </c>
      <c r="I6" s="33">
        <f t="shared" si="1"/>
        <v>20.93023255813954</v>
      </c>
    </row>
    <row r="7" spans="1:9" ht="14.25">
      <c r="B7" s="15">
        <v>-36.200000000000003</v>
      </c>
      <c r="C7" s="16">
        <v>-6.5</v>
      </c>
      <c r="D7" s="15">
        <v>-51.6</v>
      </c>
      <c r="E7" s="16">
        <v>-7.94</v>
      </c>
      <c r="F7" s="15">
        <v>3.5</v>
      </c>
      <c r="G7" s="16">
        <v>-2.41</v>
      </c>
      <c r="H7" s="33">
        <f t="shared" si="0"/>
        <v>27.949183303085295</v>
      </c>
      <c r="I7" s="33">
        <f t="shared" si="1"/>
        <v>26.039783001808324</v>
      </c>
    </row>
    <row r="8" spans="1:9" ht="14.25">
      <c r="B8" s="15">
        <v>-36.200000000000003</v>
      </c>
      <c r="C8" s="16">
        <v>-6.5</v>
      </c>
      <c r="D8" s="15">
        <v>-51.6</v>
      </c>
      <c r="E8" s="16">
        <v>-7.94</v>
      </c>
      <c r="F8" s="15">
        <v>20</v>
      </c>
      <c r="G8" s="16">
        <v>-1.04</v>
      </c>
      <c r="H8" s="33">
        <f t="shared" si="0"/>
        <v>21.508379888268156</v>
      </c>
      <c r="I8" s="33">
        <f t="shared" si="1"/>
        <v>20.869565217391308</v>
      </c>
    </row>
    <row r="9" spans="1:9" ht="14.25">
      <c r="B9" s="15">
        <v>-36.200000000000003</v>
      </c>
      <c r="C9" s="16">
        <v>-6.5</v>
      </c>
      <c r="D9" s="15">
        <v>-51.6</v>
      </c>
      <c r="E9" s="16">
        <v>-7.94</v>
      </c>
      <c r="F9" s="15">
        <v>26.4</v>
      </c>
      <c r="G9" s="16">
        <v>-0.19</v>
      </c>
      <c r="H9" s="33">
        <f t="shared" si="0"/>
        <v>19.743589743589745</v>
      </c>
      <c r="I9" s="33">
        <f t="shared" si="1"/>
        <v>18.580645161290327</v>
      </c>
    </row>
    <row r="10" spans="1:9" ht="14.25">
      <c r="B10" s="15">
        <v>-36.200000000000003</v>
      </c>
      <c r="C10" s="16">
        <v>-6.5</v>
      </c>
      <c r="D10" s="15">
        <v>-51.6</v>
      </c>
      <c r="E10" s="16">
        <v>-7.94</v>
      </c>
      <c r="F10" s="15">
        <v>30.2</v>
      </c>
      <c r="G10" s="16">
        <v>7.0000000000000007E-2</v>
      </c>
      <c r="H10" s="33">
        <f t="shared" si="0"/>
        <v>18.826405867970657</v>
      </c>
      <c r="I10" s="33">
        <f t="shared" si="1"/>
        <v>17.977528089887645</v>
      </c>
    </row>
    <row r="11" spans="1:9" ht="14.25">
      <c r="B11" s="15">
        <v>-36.200000000000003</v>
      </c>
      <c r="C11" s="16">
        <v>-6.5</v>
      </c>
      <c r="D11" s="15">
        <v>-51.6</v>
      </c>
      <c r="E11" s="16">
        <v>-7.94</v>
      </c>
      <c r="F11" s="15">
        <v>31.5</v>
      </c>
      <c r="G11" s="16">
        <v>0.93</v>
      </c>
      <c r="H11" s="33">
        <f t="shared" si="0"/>
        <v>18.531889290012032</v>
      </c>
      <c r="I11" s="33">
        <f t="shared" si="1"/>
        <v>16.234498308906428</v>
      </c>
    </row>
    <row r="12" spans="1:9" ht="14.25">
      <c r="B12" s="15">
        <v>-36.200000000000003</v>
      </c>
      <c r="C12" s="16">
        <v>-6.5</v>
      </c>
      <c r="D12" s="15">
        <v>-51.6</v>
      </c>
      <c r="E12" s="16">
        <v>-7.94</v>
      </c>
      <c r="F12" s="15">
        <v>28</v>
      </c>
      <c r="G12" s="16">
        <v>-0.3</v>
      </c>
      <c r="H12" s="33">
        <f t="shared" si="0"/>
        <v>19.346733668341709</v>
      </c>
      <c r="I12" s="33">
        <f t="shared" si="1"/>
        <v>18.84816753926702</v>
      </c>
    </row>
    <row r="13" spans="1:9" ht="14.25">
      <c r="F13" s="15"/>
      <c r="G13" s="16"/>
      <c r="H13" s="34"/>
      <c r="I13" s="34"/>
    </row>
    <row r="14" spans="1:9" ht="14.25">
      <c r="A14" s="27" t="s">
        <v>83</v>
      </c>
      <c r="B14" s="15">
        <v>-42.4</v>
      </c>
      <c r="C14" s="16">
        <v>-7.23</v>
      </c>
      <c r="D14" s="15">
        <v>-51.6</v>
      </c>
      <c r="E14" s="16">
        <v>-7.94</v>
      </c>
      <c r="F14" s="15">
        <v>9.3000000000000007</v>
      </c>
      <c r="G14" s="16">
        <v>-2.48</v>
      </c>
      <c r="H14" s="33">
        <f>(B14-D14)/(F14-D14)*100</f>
        <v>15.106732348111663</v>
      </c>
      <c r="I14" s="33">
        <f>(C14-E14)/(G14-E14)*100</f>
        <v>13.003663003663002</v>
      </c>
    </row>
    <row r="15" spans="1:9" ht="14.25">
      <c r="B15" s="15">
        <v>-42.4</v>
      </c>
      <c r="C15" s="16">
        <v>-7.23</v>
      </c>
      <c r="D15" s="15">
        <v>-51.6</v>
      </c>
      <c r="E15" s="16">
        <v>-7.94</v>
      </c>
      <c r="F15" s="15">
        <v>8.3000000000000007</v>
      </c>
      <c r="G15" s="16">
        <v>-3.62</v>
      </c>
      <c r="H15" s="33">
        <f t="shared" ref="H15:H21" si="2">(B15-D15)/(F15-D15)*100</f>
        <v>15.358931552587649</v>
      </c>
      <c r="I15" s="33">
        <f t="shared" ref="I15:I21" si="3">(C15-E15)/(G15-E15)*100</f>
        <v>16.435185185185183</v>
      </c>
    </row>
    <row r="16" spans="1:9" ht="14.25">
      <c r="B16" s="15">
        <v>-42.4</v>
      </c>
      <c r="C16" s="16">
        <v>-7.23</v>
      </c>
      <c r="D16" s="15">
        <v>-51.6</v>
      </c>
      <c r="E16" s="16">
        <v>-7.94</v>
      </c>
      <c r="F16" s="15">
        <v>19.7</v>
      </c>
      <c r="G16" s="16">
        <v>-1.2</v>
      </c>
      <c r="H16" s="33">
        <f t="shared" si="2"/>
        <v>12.903225806451617</v>
      </c>
      <c r="I16" s="33">
        <f t="shared" si="3"/>
        <v>10.534124629080118</v>
      </c>
    </row>
    <row r="17" spans="2:9" ht="14.25">
      <c r="B17" s="15">
        <v>-42.4</v>
      </c>
      <c r="C17" s="16">
        <v>-7.23</v>
      </c>
      <c r="D17" s="15">
        <v>-51.6</v>
      </c>
      <c r="E17" s="16">
        <v>-7.94</v>
      </c>
      <c r="F17" s="15">
        <v>21.2</v>
      </c>
      <c r="G17" s="16">
        <v>-2.44</v>
      </c>
      <c r="H17" s="33">
        <f t="shared" si="2"/>
        <v>12.637362637362642</v>
      </c>
      <c r="I17" s="33">
        <f t="shared" si="3"/>
        <v>12.909090909090908</v>
      </c>
    </row>
    <row r="18" spans="2:9" ht="14.25">
      <c r="B18" s="15">
        <v>-42.4</v>
      </c>
      <c r="C18" s="16">
        <v>-7.23</v>
      </c>
      <c r="D18" s="15">
        <v>-51.6</v>
      </c>
      <c r="E18" s="16">
        <v>-7.94</v>
      </c>
      <c r="F18" s="15">
        <v>18.600000000000001</v>
      </c>
      <c r="G18" s="16">
        <v>-1.93</v>
      </c>
      <c r="H18" s="33">
        <f t="shared" si="2"/>
        <v>13.105413105413108</v>
      </c>
      <c r="I18" s="33">
        <f t="shared" si="3"/>
        <v>11.813643926788684</v>
      </c>
    </row>
    <row r="19" spans="2:9" ht="14.25">
      <c r="B19" s="15">
        <v>-42.4</v>
      </c>
      <c r="C19" s="16">
        <v>-7.23</v>
      </c>
      <c r="D19" s="15">
        <v>-51.6</v>
      </c>
      <c r="E19" s="16">
        <v>-7.94</v>
      </c>
      <c r="F19" s="15">
        <v>21.3</v>
      </c>
      <c r="G19" s="16">
        <v>-1.05</v>
      </c>
      <c r="H19" s="33">
        <f t="shared" si="2"/>
        <v>12.620027434842251</v>
      </c>
      <c r="I19" s="33">
        <f t="shared" si="3"/>
        <v>10.304789550072567</v>
      </c>
    </row>
    <row r="20" spans="2:9" ht="14.25">
      <c r="B20" s="15">
        <v>-42.4</v>
      </c>
      <c r="C20" s="16">
        <v>-7.23</v>
      </c>
      <c r="D20" s="15">
        <v>-51.6</v>
      </c>
      <c r="E20" s="16">
        <v>-7.94</v>
      </c>
      <c r="F20" s="15">
        <v>26.6</v>
      </c>
      <c r="G20" s="16">
        <v>0.47</v>
      </c>
      <c r="H20" s="33">
        <f t="shared" si="2"/>
        <v>11.764705882352944</v>
      </c>
      <c r="I20" s="33">
        <f t="shared" si="3"/>
        <v>8.4423305588585009</v>
      </c>
    </row>
    <row r="21" spans="2:9" ht="14.25">
      <c r="B21" s="15">
        <v>-42.4</v>
      </c>
      <c r="C21" s="16">
        <v>-7.23</v>
      </c>
      <c r="D21" s="15">
        <v>-51.6</v>
      </c>
      <c r="E21" s="16">
        <v>-7.94</v>
      </c>
      <c r="F21" s="15">
        <v>7.5</v>
      </c>
      <c r="G21" s="16">
        <v>-2.41</v>
      </c>
      <c r="H21" s="33">
        <f t="shared" si="2"/>
        <v>15.566835871404402</v>
      </c>
      <c r="I21" s="33">
        <f t="shared" si="3"/>
        <v>12.839059674502712</v>
      </c>
    </row>
  </sheetData>
  <mergeCells count="4">
    <mergeCell ref="B1:C1"/>
    <mergeCell ref="D1:E1"/>
    <mergeCell ref="F1:G1"/>
    <mergeCell ref="H1:I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Chishui River basin(2011.6)</vt:lpstr>
      <vt:lpstr>Forest catchment(2014.12)</vt:lpstr>
      <vt:lpstr>Datong and Fengxi streams(2015)</vt:lpstr>
      <vt:lpstr>Monthly rainfall isotopes(2015)</vt:lpstr>
      <vt:lpstr>Estimation of X value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2018-01-26T10:06:15Z</dcterms:modified>
</cp:coreProperties>
</file>